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0/INVIATI al Grafico/"/>
    </mc:Choice>
  </mc:AlternateContent>
  <xr:revisionPtr revIDLastSave="0" documentId="8_{AA7889A1-A2EC-437B-9D74-10C6E8131259}" xr6:coauthVersionLast="47" xr6:coauthVersionMax="47" xr10:uidLastSave="{00000000-0000-0000-0000-000000000000}"/>
  <bookViews>
    <workbookView xWindow="-110" yWindow="-110" windowWidth="19420" windowHeight="10560" xr2:uid="{7C7261A8-092F-491E-89C2-EF7BEDBE90E7}"/>
  </bookViews>
  <sheets>
    <sheet name="t1" sheetId="1" r:id="rId1"/>
    <sheet name="f1" sheetId="2" r:id="rId2"/>
    <sheet name="t2" sheetId="4" r:id="rId3"/>
    <sheet name="f2" sheetId="5" r:id="rId4"/>
    <sheet name="f3" sheetId="6" r:id="rId5"/>
    <sheet name="t3" sheetId="7" r:id="rId6"/>
    <sheet name="t4" sheetId="8" r:id="rId7"/>
    <sheet name="t5" sheetId="9" r:id="rId8"/>
    <sheet name="t6" sheetId="10" r:id="rId9"/>
    <sheet name="t7" sheetId="23" r:id="rId10"/>
    <sheet name="f4" sheetId="24" r:id="rId11"/>
    <sheet name="t8" sheetId="25" r:id="rId12"/>
    <sheet name="f5" sheetId="12" r:id="rId13"/>
    <sheet name="t9" sheetId="15" r:id="rId14"/>
    <sheet name="f6" sheetId="16" r:id="rId15"/>
    <sheet name="f7" sheetId="18" r:id="rId16"/>
    <sheet name="t10" sheetId="19" r:id="rId17"/>
    <sheet name="t11" sheetId="20" r:id="rId18"/>
    <sheet name="t12" sheetId="21" r:id="rId19"/>
    <sheet name="t13" sheetId="22" r:id="rId20"/>
  </sheets>
  <externalReferences>
    <externalReference r:id="rId21"/>
    <externalReference r:id="rId22"/>
    <externalReference r:id="rId23"/>
    <externalReference r:id="rId24"/>
  </externalReferences>
  <definedNames>
    <definedName name="_GoBack" localSheetId="19">'t13'!#REF!</definedName>
    <definedName name="_Key1" localSheetId="2" hidden="1">#REF!</definedName>
    <definedName name="_Key1" hidden="1">#REF!</definedName>
    <definedName name="_Order1" hidden="1">255</definedName>
    <definedName name="_Ref518998447" localSheetId="11">'t8'!$A$1</definedName>
    <definedName name="_Regression_Int" hidden="1">1</definedName>
    <definedName name="_Sort" localSheetId="2" hidden="1">#REF!</definedName>
    <definedName name="_Sort" hidden="1">#REF!</definedName>
    <definedName name="Anno" localSheetId="2">'[1]1.01.1'!$C$3</definedName>
    <definedName name="Anno">'[2]1.01.1'!$C$3</definedName>
    <definedName name="Area_stampa_MI" localSheetId="2">#REF!</definedName>
    <definedName name="Area_stampa_MI">#REF!</definedName>
    <definedName name="f_abruzzo" localSheetId="2">[3]Abruzzo!#REF!</definedName>
    <definedName name="f_abruzzo">[4]Abruzzo!#REF!</definedName>
    <definedName name="f_basilicata" localSheetId="2">[3]Basilicata!#REF!</definedName>
    <definedName name="f_basilicata">[4]Basilicata!#REF!</definedName>
    <definedName name="f_bolzano" localSheetId="2">[3]Bolzano!#REF!</definedName>
    <definedName name="f_bolzano">[4]Bolzano!#REF!</definedName>
    <definedName name="f_calabria" localSheetId="2">[3]Calabria!#REF!</definedName>
    <definedName name="f_calabria">[4]Calabria!#REF!</definedName>
    <definedName name="f_campania" localSheetId="2">[3]Campania!#REF!</definedName>
    <definedName name="f_campania">[4]Campania!#REF!</definedName>
    <definedName name="f_centro" localSheetId="2">[3]Centro!#REF!</definedName>
    <definedName name="f_centro">[4]Centro!#REF!</definedName>
    <definedName name="f_emiliaromagna" localSheetId="2">'[3]Emilia Romagna'!#REF!</definedName>
    <definedName name="f_emiliaromagna">'[4]Emilia Romagna'!#REF!</definedName>
    <definedName name="f_friuli" localSheetId="2">[3]Friuli!#REF!</definedName>
    <definedName name="f_friuli">[4]Friuli!#REF!</definedName>
    <definedName name="f_italia" localSheetId="2">[3]ITALIA!#REF!</definedName>
    <definedName name="f_italia">[4]ITALIA!#REF!</definedName>
    <definedName name="f_lazio" localSheetId="2">[3]Lazio!#REF!</definedName>
    <definedName name="f_lazio">[4]Lazio!#REF!</definedName>
    <definedName name="f_liguria" localSheetId="2">[3]Liguria!#REF!</definedName>
    <definedName name="f_liguria">[4]Liguria!#REF!</definedName>
    <definedName name="f_lombardia" localSheetId="2">[3]Lombardia!#REF!</definedName>
    <definedName name="f_lombardia">[4]Lombardia!#REF!</definedName>
    <definedName name="f_marche" localSheetId="2">[3]Marche!#REF!</definedName>
    <definedName name="f_marche">[4]Marche!#REF!</definedName>
    <definedName name="f_mezzogiorno" localSheetId="2">[3]Mezzogiorno!#REF!</definedName>
    <definedName name="f_mezzogiorno">[4]Mezzogiorno!#REF!</definedName>
    <definedName name="f_molise" localSheetId="2">[3]Molise!#REF!</definedName>
    <definedName name="f_molise">[4]Molise!#REF!</definedName>
    <definedName name="f_nord" localSheetId="2">[3]Nord!#REF!</definedName>
    <definedName name="f_nord">[4]Nord!#REF!</definedName>
    <definedName name="f_nordest" localSheetId="2">'[3]Nord-Est'!#REF!</definedName>
    <definedName name="f_nordest">'[4]Nord-Est'!#REF!</definedName>
    <definedName name="f_nordovest" localSheetId="2">'[3]Nord-Ovest'!#REF!</definedName>
    <definedName name="f_nordovest">'[4]Nord-Ovest'!#REF!</definedName>
    <definedName name="f_piemonte" localSheetId="2">[3]Piemonte!#REF!</definedName>
    <definedName name="f_piemonte">[4]Piemonte!#REF!</definedName>
    <definedName name="f_puglia" localSheetId="2">[3]Puglia!#REF!</definedName>
    <definedName name="f_puglia">[4]Puglia!#REF!</definedName>
    <definedName name="f_sardegna" localSheetId="2">[3]Sardegna!#REF!</definedName>
    <definedName name="f_sardegna">[4]Sardegna!#REF!</definedName>
    <definedName name="f_sicilia" localSheetId="2">[3]Sicilia!#REF!</definedName>
    <definedName name="f_sicilia">[4]Sicilia!#REF!</definedName>
    <definedName name="f_toscana" localSheetId="2">[3]Toscana!#REF!</definedName>
    <definedName name="f_toscana">[4]Toscana!#REF!</definedName>
    <definedName name="f_trentino" localSheetId="2">[3]Trentino!#REF!</definedName>
    <definedName name="f_trentino">[4]Trentino!#REF!</definedName>
    <definedName name="f_trento" localSheetId="2">[3]Trento!#REF!</definedName>
    <definedName name="f_trento">[4]Trento!#REF!</definedName>
    <definedName name="f_umbria" localSheetId="2">[3]Umbria!#REF!</definedName>
    <definedName name="f_umbria">[4]Umbria!#REF!</definedName>
    <definedName name="f_valleaosta" localSheetId="2">'[3]Valle d''Aosta'!#REF!</definedName>
    <definedName name="f_valleaosta">'[4]Valle d''Aosta'!#REF!</definedName>
    <definedName name="f_veneto" localSheetId="2">[3]Veneto!#REF!</definedName>
    <definedName name="f_veneto">[4]Veneto!#REF!</definedName>
    <definedName name="GRAF">#REF!</definedName>
    <definedName name="m_abruzzo" localSheetId="2">[3]Abruzzo!#REF!</definedName>
    <definedName name="m_abruzzo">[4]Abruzzo!#REF!</definedName>
    <definedName name="m_basilicata" localSheetId="2">[3]Basilicata!#REF!</definedName>
    <definedName name="m_basilicata">[4]Basilicata!#REF!</definedName>
    <definedName name="m_bolzano" localSheetId="2">[3]Bolzano!#REF!</definedName>
    <definedName name="m_bolzano">[4]Bolzano!#REF!</definedName>
    <definedName name="m_calabria" localSheetId="2">[3]Calabria!#REF!</definedName>
    <definedName name="m_calabria">[4]Calabria!#REF!</definedName>
    <definedName name="m_campania" localSheetId="2">[3]Campania!#REF!</definedName>
    <definedName name="m_campania">[4]Campania!#REF!</definedName>
    <definedName name="m_centro" localSheetId="2">[3]Centro!#REF!</definedName>
    <definedName name="m_centro">[4]Centro!#REF!</definedName>
    <definedName name="m_emiliaromagna" localSheetId="2">'[3]Emilia Romagna'!#REF!</definedName>
    <definedName name="m_emiliaromagna">'[4]Emilia Romagna'!#REF!</definedName>
    <definedName name="m_friuli" localSheetId="2">[3]Friuli!#REF!</definedName>
    <definedName name="m_friuli">[4]Friuli!#REF!</definedName>
    <definedName name="m_italia" localSheetId="2">[3]ITALIA!#REF!</definedName>
    <definedName name="m_italia">[4]ITALIA!#REF!</definedName>
    <definedName name="m_lazio" localSheetId="2">[3]Lazio!#REF!</definedName>
    <definedName name="m_lazio">[4]Lazio!#REF!</definedName>
    <definedName name="m_liguria" localSheetId="2">[3]Liguria!#REF!</definedName>
    <definedName name="m_liguria">[4]Liguria!#REF!</definedName>
    <definedName name="m_lombardia" localSheetId="2">[3]Lombardia!#REF!</definedName>
    <definedName name="m_lombardia">[4]Lombardia!#REF!</definedName>
    <definedName name="m_marche" localSheetId="2">[3]Marche!#REF!</definedName>
    <definedName name="m_marche">[4]Marche!#REF!</definedName>
    <definedName name="m_mezzogiorno" localSheetId="2">[3]Mezzogiorno!#REF!</definedName>
    <definedName name="m_mezzogiorno">[4]Mezzogiorno!#REF!</definedName>
    <definedName name="m_molise" localSheetId="2">[3]Molise!#REF!</definedName>
    <definedName name="m_molise">[4]Molise!#REF!</definedName>
    <definedName name="m_nord" localSheetId="2">[3]Nord!#REF!</definedName>
    <definedName name="m_nord">[4]Nord!#REF!</definedName>
    <definedName name="m_nordest" localSheetId="2">'[3]Nord-Est'!#REF!</definedName>
    <definedName name="m_nordest">'[4]Nord-Est'!#REF!</definedName>
    <definedName name="m_nordovest" localSheetId="2">'[3]Nord-Ovest'!#REF!</definedName>
    <definedName name="m_nordovest">'[4]Nord-Ovest'!#REF!</definedName>
    <definedName name="m_piemonte" localSheetId="2">[3]Piemonte!#REF!</definedName>
    <definedName name="m_piemonte">[4]Piemonte!#REF!</definedName>
    <definedName name="m_puglia" localSheetId="2">[3]Puglia!#REF!</definedName>
    <definedName name="m_puglia">[4]Puglia!#REF!</definedName>
    <definedName name="m_sardegna" localSheetId="2">[3]Sardegna!#REF!</definedName>
    <definedName name="m_sardegna">[4]Sardegna!#REF!</definedName>
    <definedName name="m_sicilia" localSheetId="2">[3]Sicilia!#REF!</definedName>
    <definedName name="m_sicilia">[4]Sicilia!#REF!</definedName>
    <definedName name="m_toscana" localSheetId="2">[3]Toscana!#REF!</definedName>
    <definedName name="m_toscana">[4]Toscana!#REF!</definedName>
    <definedName name="m_trentino" localSheetId="2">[3]Trentino!#REF!</definedName>
    <definedName name="m_trentino">[4]Trentino!#REF!</definedName>
    <definedName name="m_trento" localSheetId="2">[3]Trento!#REF!</definedName>
    <definedName name="m_trento">[4]Trento!#REF!</definedName>
    <definedName name="m_umbria" localSheetId="2">[3]Umbria!#REF!</definedName>
    <definedName name="m_umbria">[4]Umbria!#REF!</definedName>
    <definedName name="m_valleaosta" localSheetId="2">'[3]Valle d''Aosta'!#REF!</definedName>
    <definedName name="m_valleaosta">'[4]Valle d''Aosta'!#REF!</definedName>
    <definedName name="m_veneto" localSheetId="2">[3]Veneto!#REF!</definedName>
    <definedName name="m_veneto">[4]Veneto!#REF!</definedName>
    <definedName name="print" localSheetId="2">#REF!</definedName>
    <definedName name="print">#REF!</definedName>
    <definedName name="Print_Area_MI" localSheetId="2">#REF!</definedName>
    <definedName name="Print_Area_MI">#REF!</definedName>
    <definedName name="PRODOTTI" localSheetId="2">#REF!</definedName>
    <definedName name="PRODOTTI">#REF!</definedName>
    <definedName name="qry_1990">#REF!</definedName>
    <definedName name="qry_1991">#REF!</definedName>
    <definedName name="qry_1992">#REF!</definedName>
    <definedName name="qry_1993">#REF!</definedName>
    <definedName name="qry_1994">#REF!</definedName>
    <definedName name="qry_1995">#REF!</definedName>
    <definedName name="qry_1996">#REF!</definedName>
    <definedName name="qry_1997">#REF!</definedName>
    <definedName name="qry_1998">#REF!</definedName>
    <definedName name="qry_1999">#REF!</definedName>
    <definedName name="qry_2000">#REF!</definedName>
    <definedName name="qry_2001">#REF!</definedName>
    <definedName name="qry_2002">#REF!</definedName>
    <definedName name="qry_2003">#REF!</definedName>
    <definedName name="qry_2004">#REF!</definedName>
    <definedName name="qry_2005">#REF!</definedName>
    <definedName name="qry_2006">#REF!</definedName>
    <definedName name="qry_2007">#REF!</definedName>
    <definedName name="qry_2008">#REF!</definedName>
    <definedName name="qry_2009">#REF!</definedName>
    <definedName name="Query2" localSheetId="2">#REF!</definedName>
    <definedName name="Query2">#REF!</definedName>
    <definedName name="REGIONI" localSheetId="2">#REF!</definedName>
    <definedName name="REGIONI">#REF!</definedName>
    <definedName name="Tav_1_1_CENTRO" localSheetId="2">#REF!</definedName>
    <definedName name="Tav_1_1_CENTRO">#REF!</definedName>
    <definedName name="Tav_1_1_ITALIA" localSheetId="2">#REF!</definedName>
    <definedName name="Tav_1_1_ITALIA">#REF!</definedName>
    <definedName name="Tav_1_1_MEZZOGIORNO" localSheetId="2">#REF!</definedName>
    <definedName name="Tav_1_1_MEZZOGIORNO">#REF!</definedName>
    <definedName name="Tav_1_1_NE" localSheetId="2">#REF!</definedName>
    <definedName name="Tav_1_1_NE">#REF!</definedName>
    <definedName name="Tav_1_1_NO" localSheetId="2">#REF!</definedName>
    <definedName name="Tav_1_1_NO">#REF!</definedName>
    <definedName name="Tav_1_1_NORD" localSheetId="2">#REF!</definedName>
    <definedName name="Tav_1_1_NORD">#REF!</definedName>
    <definedName name="Tav_2_1_CENTRO" localSheetId="2">#REF!</definedName>
    <definedName name="Tav_2_1_CENTRO">#REF!</definedName>
    <definedName name="Tav_2_1_ITALIA" localSheetId="2">#REF!</definedName>
    <definedName name="Tav_2_1_ITALIA">#REF!</definedName>
    <definedName name="Tav_2_1_MEZZOGIORNO" localSheetId="2">#REF!</definedName>
    <definedName name="Tav_2_1_MEZZOGIORNO">#REF!</definedName>
    <definedName name="Tav_2_1_NE" localSheetId="2">#REF!</definedName>
    <definedName name="Tav_2_1_NE">#REF!</definedName>
    <definedName name="Tav_2_1_NO" localSheetId="2">#REF!</definedName>
    <definedName name="Tav_2_1_NO">#REF!</definedName>
    <definedName name="Tav_2_1_NORD" localSheetId="2">#REF!</definedName>
    <definedName name="Tav_2_1_NORD">#REF!</definedName>
    <definedName name="Tav_3_2_CENTRO" localSheetId="2">#REF!</definedName>
    <definedName name="Tav_3_2_CENTRO">#REF!</definedName>
    <definedName name="Tav_3_2_ITALIA" localSheetId="2">#REF!</definedName>
    <definedName name="Tav_3_2_ITALIA">#REF!</definedName>
    <definedName name="Tav_3_2_MEZZOGIORNO" localSheetId="2">#REF!</definedName>
    <definedName name="Tav_3_2_MEZZOGIORNO">#REF!</definedName>
    <definedName name="Tav_3_2_NE" localSheetId="2">#REF!</definedName>
    <definedName name="Tav_3_2_NE">#REF!</definedName>
    <definedName name="Tav_3_2_NO" localSheetId="2">#REF!</definedName>
    <definedName name="Tav_3_2_NO">#REF!</definedName>
    <definedName name="Tav_3_2_NORD" localSheetId="2">#REF!</definedName>
    <definedName name="Tav_3_2_NORD">#REF!</definedName>
    <definedName name="Tav_3_24_CENTRO" localSheetId="2">#REF!</definedName>
    <definedName name="Tav_3_24_CENTRO">#REF!</definedName>
    <definedName name="Tav_3_24_ITALIA" localSheetId="2">#REF!</definedName>
    <definedName name="Tav_3_24_ITALIA">#REF!</definedName>
    <definedName name="Tav_3_24_MEZZOGIORNO" localSheetId="2">#REF!</definedName>
    <definedName name="Tav_3_24_MEZZOGIORNO">#REF!</definedName>
    <definedName name="Tav_3_24_NE" localSheetId="2">#REF!</definedName>
    <definedName name="Tav_3_24_NE">#REF!</definedName>
    <definedName name="Tav_3_24_NO" localSheetId="2">#REF!</definedName>
    <definedName name="Tav_3_24_NO">#REF!</definedName>
    <definedName name="Tav_3_24_NORD" localSheetId="2">#REF!</definedName>
    <definedName name="Tav_3_24_NORD">#REF!</definedName>
    <definedName name="Tav_3_25_CENTRO" localSheetId="2">#REF!</definedName>
    <definedName name="Tav_3_25_CENTRO">#REF!</definedName>
    <definedName name="Tav_3_25_ITALIA" localSheetId="2">#REF!</definedName>
    <definedName name="Tav_3_25_ITALIA">#REF!</definedName>
    <definedName name="Tav_3_25_MEZZOGIORNO" localSheetId="2">#REF!</definedName>
    <definedName name="Tav_3_25_MEZZOGIORNO">#REF!</definedName>
    <definedName name="Tav_3_25_NE" localSheetId="2">#REF!</definedName>
    <definedName name="Tav_3_25_NE">#REF!</definedName>
    <definedName name="Tav_3_25_NO" localSheetId="2">#REF!</definedName>
    <definedName name="Tav_3_25_NO">#REF!</definedName>
    <definedName name="Tav_3_25_NORD" localSheetId="2">#REF!</definedName>
    <definedName name="Tav_3_25_NORD">#REF!</definedName>
    <definedName name="Tav_3_3_CENTRO" localSheetId="2">#REF!</definedName>
    <definedName name="Tav_3_3_CENTRO">#REF!</definedName>
    <definedName name="Tav_3_3_ITALIA" localSheetId="2">#REF!</definedName>
    <definedName name="Tav_3_3_ITALIA">#REF!</definedName>
    <definedName name="Tav_3_3_MEZZOGIORNO" localSheetId="2">#REF!</definedName>
    <definedName name="Tav_3_3_MEZZOGIORNO">#REF!</definedName>
    <definedName name="Tav_3_3_NE" localSheetId="2">#REF!</definedName>
    <definedName name="Tav_3_3_NE">#REF!</definedName>
    <definedName name="Tav_3_3_NO" localSheetId="2">#REF!</definedName>
    <definedName name="Tav_3_3_NO">#REF!</definedName>
    <definedName name="Tav_3_3_NORD" localSheetId="2">#REF!</definedName>
    <definedName name="Tav_3_3_NORD">#REF!</definedName>
    <definedName name="Tav_3_8_CENTRO" localSheetId="2">#REF!</definedName>
    <definedName name="Tav_3_8_CENTRO">#REF!</definedName>
    <definedName name="Tav_3_8_ITALIA" localSheetId="2">#REF!</definedName>
    <definedName name="Tav_3_8_ITALIA">#REF!</definedName>
    <definedName name="Tav_3_8_MEZZOGIORNO" localSheetId="2">#REF!</definedName>
    <definedName name="Tav_3_8_MEZZOGIORNO">#REF!</definedName>
    <definedName name="Tav_3_8_NE" localSheetId="2">#REF!</definedName>
    <definedName name="Tav_3_8_NE">#REF!</definedName>
    <definedName name="Tav_3_8_NO" localSheetId="2">#REF!</definedName>
    <definedName name="Tav_3_8_NO">#REF!</definedName>
    <definedName name="Tav_3_8_NORD" localSheetId="2">#REF!</definedName>
    <definedName name="Tav_3_8_NORD">#REF!</definedName>
    <definedName name="Tav_4_4_CENTRO" localSheetId="2">#REF!</definedName>
    <definedName name="Tav_4_4_CENTRO">#REF!</definedName>
    <definedName name="Tav_4_4_ITALIA" localSheetId="2">#REF!</definedName>
    <definedName name="Tav_4_4_ITALIA">#REF!</definedName>
    <definedName name="Tav_4_4_MEZZOGIORNO" localSheetId="2">#REF!</definedName>
    <definedName name="Tav_4_4_MEZZOGIORNO">#REF!</definedName>
    <definedName name="Tav_4_4_NE" localSheetId="2">#REF!</definedName>
    <definedName name="Tav_4_4_NE">#REF!</definedName>
    <definedName name="Tav_4_4_NO" localSheetId="2">#REF!</definedName>
    <definedName name="Tav_4_4_NO">#REF!</definedName>
    <definedName name="Tav_4_4_NORD" localSheetId="2">#REF!</definedName>
    <definedName name="Tav_4_4_NORD">#REF!</definedName>
    <definedName name="Tav_4_5_CENTRO" localSheetId="2">#REF!</definedName>
    <definedName name="Tav_4_5_CENTRO">#REF!</definedName>
    <definedName name="Tav_4_5_ITALIA" localSheetId="2">#REF!</definedName>
    <definedName name="Tav_4_5_ITALIA">#REF!</definedName>
    <definedName name="Tav_4_5_MEZZOGIORNO" localSheetId="2">#REF!</definedName>
    <definedName name="Tav_4_5_MEZZOGIORNO">#REF!</definedName>
    <definedName name="Tav_4_5_NE" localSheetId="2">#REF!</definedName>
    <definedName name="Tav_4_5_NE">#REF!</definedName>
    <definedName name="Tav_4_5_NO" localSheetId="2">#REF!</definedName>
    <definedName name="Tav_4_5_NO">#REF!</definedName>
    <definedName name="Tav_4_5_NORD" localSheetId="2">#REF!</definedName>
    <definedName name="Tav_4_5_NORD">#REF!</definedName>
    <definedName name="Tav_4_6_CENTRO" localSheetId="2">#REF!</definedName>
    <definedName name="Tav_4_6_CENTRO">#REF!</definedName>
    <definedName name="Tav_4_6_ITALIA" localSheetId="2">#REF!</definedName>
    <definedName name="Tav_4_6_ITALIA">#REF!</definedName>
    <definedName name="Tav_4_6_MEZZOGIORNO" localSheetId="2">#REF!</definedName>
    <definedName name="Tav_4_6_MEZZOGIORNO">#REF!</definedName>
    <definedName name="Tav_4_6_NE" localSheetId="2">#REF!</definedName>
    <definedName name="Tav_4_6_NE">#REF!</definedName>
    <definedName name="Tav_4_6_NO" localSheetId="2">#REF!</definedName>
    <definedName name="Tav_4_6_NO">#REF!</definedName>
    <definedName name="Tav_4_6_NORD" localSheetId="2">#REF!</definedName>
    <definedName name="Tav_4_6_NORD">#REF!</definedName>
    <definedName name="Tavola_1.1">#REF!</definedName>
    <definedName name="Tavola_1.2">#REF!</definedName>
    <definedName name="Totale_Generale" localSheetId="2">#REF!</definedName>
    <definedName name="Totale_Generale">#REF!</definedName>
    <definedName name="VALORI" localSheetId="2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9" l="1"/>
  <c r="B9" i="19"/>
  <c r="D26" i="21"/>
  <c r="C26" i="21"/>
  <c r="C13" i="20"/>
  <c r="E10" i="20" s="1"/>
  <c r="E6" i="20" l="1"/>
  <c r="E5" i="20"/>
  <c r="E7" i="20"/>
  <c r="E11" i="20"/>
  <c r="E4" i="20"/>
  <c r="E12" i="20"/>
  <c r="D13" i="20"/>
  <c r="E8" i="20"/>
  <c r="E9" i="20"/>
  <c r="E13" i="20" l="1"/>
  <c r="J25" i="15"/>
  <c r="I25" i="15"/>
  <c r="H25" i="15"/>
  <c r="G25" i="15"/>
  <c r="E25" i="15"/>
  <c r="D25" i="15"/>
  <c r="C25" i="15"/>
  <c r="B25" i="15"/>
  <c r="D15" i="12" l="1"/>
  <c r="C15" i="12"/>
  <c r="B15" i="12"/>
  <c r="H9" i="10"/>
  <c r="G9" i="10"/>
  <c r="F9" i="10"/>
  <c r="E9" i="10"/>
  <c r="D9" i="10"/>
  <c r="C9" i="10"/>
  <c r="B9" i="10"/>
  <c r="D8" i="8"/>
  <c r="C8" i="8"/>
  <c r="B8" i="8"/>
  <c r="D7" i="8"/>
  <c r="D6" i="8"/>
  <c r="D5" i="8"/>
</calcChain>
</file>

<file path=xl/sharedStrings.xml><?xml version="1.0" encoding="utf-8"?>
<sst xmlns="http://schemas.openxmlformats.org/spreadsheetml/2006/main" count="531" uniqueCount="270">
  <si>
    <t>Distr. %</t>
  </si>
  <si>
    <t>Var. % (su correnti)</t>
  </si>
  <si>
    <t>Var. % (su concatenati anno riferimento 2015)</t>
  </si>
  <si>
    <t>ATTIVITA' DI SUPPORTO</t>
  </si>
  <si>
    <t>Lavorazioni sementi per la semina</t>
  </si>
  <si>
    <t>Nuove coltivazioni e piantagioni</t>
  </si>
  <si>
    <t>Prima lavorazione dei prodotti agricoli</t>
  </si>
  <si>
    <t>Manutenzione del terreno al fine di mantenerlo in buone condizioni agricole ed ecologiche</t>
  </si>
  <si>
    <t>Attività di supporto all'allevamento del bestiame</t>
  </si>
  <si>
    <t>Altre attività di supporto</t>
  </si>
  <si>
    <t>Totale</t>
  </si>
  <si>
    <t>Peso % sul valore della produzione agricola</t>
  </si>
  <si>
    <t>-</t>
  </si>
  <si>
    <t>ATTIVITA' SECONDARIE</t>
  </si>
  <si>
    <t>Acquacoltura</t>
  </si>
  <si>
    <t>Trasformazione del latte</t>
  </si>
  <si>
    <t>Agriturismo compreso le attività ricreative e sociali, fattorie didattiche e altre attività minori</t>
  </si>
  <si>
    <t>Produzione di mangimi</t>
  </si>
  <si>
    <t>Sistemazione di parchi e giardini</t>
  </si>
  <si>
    <t>Vendite dirette/commercializzazione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</si>
  <si>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E' esclusa la trasformazione di prodotti agricoli</t>
    </r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</si>
  <si>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Sono esclusi i servizi veterinari</t>
    </r>
  </si>
  <si>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 xml:space="preserve"> Il totale tiene conto solo delle attività secondarie effettuate nell'ambito della branca di attività agricola e quindi non separabili, individuate in tabella 1.5 con il simbolo (+).</t>
    </r>
  </si>
  <si>
    <t>Fonte: elaborazioni su dati ISTAT.</t>
  </si>
  <si>
    <t>Attività di supporto all'agricoltura</t>
  </si>
  <si>
    <t>Attività secondarie (+)</t>
  </si>
  <si>
    <t>Attività secondarie (-)</t>
  </si>
  <si>
    <t>CALCOLI E DATI PER GRAFICO</t>
  </si>
  <si>
    <t>distr. %</t>
  </si>
  <si>
    <t>var. %</t>
  </si>
  <si>
    <t>prod</t>
  </si>
  <si>
    <t>Attività di supporto</t>
  </si>
  <si>
    <t>Attività secondarie</t>
  </si>
  <si>
    <t>tot saldo 2019</t>
  </si>
  <si>
    <t>su prod</t>
  </si>
  <si>
    <t>Piemonte</t>
  </si>
  <si>
    <t>Valle d'Aosta</t>
  </si>
  <si>
    <t>Lombardia</t>
  </si>
  <si>
    <t>Liguria</t>
  </si>
  <si>
    <t>Trentino-Alto Adige</t>
  </si>
  <si>
    <t>Veneto</t>
  </si>
  <si>
    <t>Friuli Venezia Giulia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</si>
  <si>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</si>
  <si>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</si>
  <si>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</si>
  <si>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</si>
  <si>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</si>
  <si>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</si>
  <si>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</si>
  <si>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</si>
  <si>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</si>
  <si>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</si>
  <si>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</si>
  <si>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</si>
  <si>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</si>
  <si>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</si>
  <si>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</si>
  <si>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il totale non torna con la 8.1 perché in quella tab considerate conn e sec+</t>
  </si>
  <si>
    <t>Nota: i totali riportati nella tabella risultano differenti da quelli considerati nella tabella 8.1, a causa dei tempi diversi di elaborazione.</t>
  </si>
  <si>
    <t>Fonte: elaborazioni su dati ISTAT</t>
  </si>
  <si>
    <t>2020/19</t>
  </si>
  <si>
    <t>Anno 2019</t>
  </si>
  <si>
    <t>Anno 2020</t>
  </si>
  <si>
    <t>(migliaia di euro)</t>
  </si>
  <si>
    <t>tot saldo 2020</t>
  </si>
  <si>
    <t>Fonte: riadattata da Misturini, 2020.</t>
  </si>
  <si>
    <t>incidenza % Agrit./Att. secondarie</t>
  </si>
  <si>
    <t>Incidenza % Att Secondarie/ Agricoltura</t>
  </si>
  <si>
    <t>Agriturismi var. anno precedente</t>
  </si>
  <si>
    <t xml:space="preserve">Movimento dei clienti </t>
  </si>
  <si>
    <t>di cui stranieri</t>
  </si>
  <si>
    <t>arrivi</t>
  </si>
  <si>
    <t>presenze</t>
  </si>
  <si>
    <t>permanenza media (gg)</t>
  </si>
  <si>
    <t xml:space="preserve">Nord </t>
  </si>
  <si>
    <t>Centro</t>
  </si>
  <si>
    <t>Sud</t>
  </si>
  <si>
    <t>var. % 2020/2019</t>
  </si>
  <si>
    <t>var. % 2020/2009</t>
  </si>
  <si>
    <t xml:space="preserve">Nota: I dati sulla capacità delle strutture ricettive rieva la capacità lorda massima degli esercizi. </t>
  </si>
  <si>
    <t>Fonte: ISTAT, Capacità e movimento degli esercizi ricettivi.</t>
  </si>
  <si>
    <t>Tipologia di residui (t/anno)</t>
  </si>
  <si>
    <t xml:space="preserve">Agricoli </t>
  </si>
  <si>
    <t>Agroindustria</t>
  </si>
  <si>
    <t>Totali</t>
  </si>
  <si>
    <t>%</t>
  </si>
  <si>
    <t>Nord</t>
  </si>
  <si>
    <t>Sud e Isole</t>
  </si>
  <si>
    <t>Fonte: ITABIA - Progetto ENABLING, 2020</t>
  </si>
  <si>
    <r>
      <t>Tab. 6.5 - Bilancio energetico nazionale di sintesi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- 2020</t>
    </r>
    <r>
      <rPr>
        <vertAlign val="superscript"/>
        <sz val="10"/>
        <rFont val="Calibri"/>
        <family val="2"/>
        <scheme val="minor"/>
      </rPr>
      <t>2</t>
    </r>
  </si>
  <si>
    <t>(ktep)</t>
  </si>
  <si>
    <t>Combustibili solidi</t>
  </si>
  <si>
    <t>Gas naturale</t>
  </si>
  <si>
    <t>Prodotti petroliferi</t>
  </si>
  <si>
    <t>Energie rinnovabili</t>
  </si>
  <si>
    <t>Rifiuti non rinnovabili</t>
  </si>
  <si>
    <t>Energia elettrica</t>
  </si>
  <si>
    <t>Tipo di disponibilità</t>
  </si>
  <si>
    <t>Produzione</t>
  </si>
  <si>
    <t xml:space="preserve">     -</t>
  </si>
  <si>
    <t>Importazione</t>
  </si>
  <si>
    <t>Esportazione</t>
  </si>
  <si>
    <t>Variazioni scorte</t>
  </si>
  <si>
    <t>Consumo interno lordo</t>
  </si>
  <si>
    <t>Consumi e perdite del settore energetico</t>
  </si>
  <si>
    <t>Trasformazioni in energia elettrica</t>
  </si>
  <si>
    <t>Totali impieghi finali</t>
  </si>
  <si>
    <t>Settore di impiego</t>
  </si>
  <si>
    <t>Industria</t>
  </si>
  <si>
    <t>Trasporti</t>
  </si>
  <si>
    <t xml:space="preserve">      -</t>
  </si>
  <si>
    <t>Usi civili</t>
  </si>
  <si>
    <t>Agricoltura</t>
  </si>
  <si>
    <t>Usi non energetici</t>
  </si>
  <si>
    <t>Bunkeraggi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</si>
  <si>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Il Bilancio Energetico Nazionale italiano è in via di revisione, soprattutto per quanto riguarda le FER che sono contabilizzate secondo convenzioni diverse rispetto ad EUROSTAT. Le produzioni elettriche e quelle importate vengono valutate in energia primaria applicando il coefficiente 2200 kcal/kWh anziché il coefficiente 860 kcal/kWh utilizzato da EUROSTAT. Altre differenze riguardano i conteggi nel settore termico e i bunkeraggi marini esclusi dalle convenzioni EUROSTAT.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</si>
  <si>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Dati provvisori</t>
    </r>
  </si>
  <si>
    <t>Fonte: elaborazioni su dati Ministero dello sviluppo economico, 2021</t>
  </si>
  <si>
    <t>Tabella 6.6 - Produzione di energia elettrica da  fonti energetiche rinnovabili (TWh)</t>
  </si>
  <si>
    <t>2020*</t>
  </si>
  <si>
    <r>
      <t>Idroelettrico</t>
    </r>
    <r>
      <rPr>
        <vertAlign val="superscript"/>
        <sz val="10"/>
        <rFont val="Calibri"/>
        <family val="2"/>
        <scheme val="minor"/>
      </rPr>
      <t>1</t>
    </r>
  </si>
  <si>
    <r>
      <t>Eolico</t>
    </r>
    <r>
      <rPr>
        <vertAlign val="superscript"/>
        <sz val="10"/>
        <rFont val="Calibri"/>
        <family val="2"/>
        <scheme val="minor"/>
      </rPr>
      <t>1</t>
    </r>
  </si>
  <si>
    <t>Solare fotovoltaico</t>
  </si>
  <si>
    <t>Geotermica</t>
  </si>
  <si>
    <r>
      <t>Bioenergie</t>
    </r>
    <r>
      <rPr>
        <vertAlign val="superscript"/>
        <sz val="10"/>
        <rFont val="Calibri"/>
        <family val="2"/>
        <scheme val="minor"/>
      </rPr>
      <t>2</t>
    </r>
  </si>
  <si>
    <t>Totale FER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</si>
  <si>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lI valori della produzione idroelettrica ed eolica riportati nella colonna "da Direttiva 2009/28/CE" sono stati sottoposti a normalizzazione</t>
    </r>
  </si>
  <si>
    <r>
      <t xml:space="preserve">2   </t>
    </r>
    <r>
      <rPr>
        <sz val="10"/>
        <rFont val="Calibri"/>
        <family val="2"/>
        <scheme val="minor"/>
      </rPr>
      <t>Bioenergie: biomasse solide (compresa la frazione biodegradabile dei rifiuti), biogas, bioliquidi</t>
    </r>
  </si>
  <si>
    <t>*Dati provvisori</t>
  </si>
  <si>
    <t xml:space="preserve">Fonte: elaborazioni GSE su dati TERNA, GSE 2021
</t>
  </si>
  <si>
    <t>Provincia</t>
  </si>
  <si>
    <t>Impianti [n°]</t>
  </si>
  <si>
    <t>Potenza [MWe]</t>
  </si>
  <si>
    <t>Bologna</t>
  </si>
  <si>
    <t>Forlì - Cesena</t>
  </si>
  <si>
    <t>Ferrara</t>
  </si>
  <si>
    <t>Modena</t>
  </si>
  <si>
    <t>Piacenza</t>
  </si>
  <si>
    <t>Parma</t>
  </si>
  <si>
    <t>Ravenna</t>
  </si>
  <si>
    <t>Reggio Emilia</t>
  </si>
  <si>
    <t>Rimini</t>
  </si>
  <si>
    <t xml:space="preserve">effluenti zootecnici (liquami e letami) </t>
  </si>
  <si>
    <t>Bovini</t>
  </si>
  <si>
    <t>Suini</t>
  </si>
  <si>
    <t>Avicoli</t>
  </si>
  <si>
    <t>Regione</t>
  </si>
  <si>
    <t>Numero
impianti</t>
  </si>
  <si>
    <t>Potenza installata (MW)</t>
  </si>
  <si>
    <t xml:space="preserve">Valle d'Aosta </t>
  </si>
  <si>
    <t xml:space="preserve">Lombardia </t>
  </si>
  <si>
    <t xml:space="preserve">Trentino-Alto Adige </t>
  </si>
  <si>
    <t xml:space="preserve">Veneto </t>
  </si>
  <si>
    <t xml:space="preserve">Friuli Venezia Giulia </t>
  </si>
  <si>
    <t xml:space="preserve">Liguria </t>
  </si>
  <si>
    <t xml:space="preserve">Toscana </t>
  </si>
  <si>
    <t xml:space="preserve">Umbria </t>
  </si>
  <si>
    <t xml:space="preserve">Marche </t>
  </si>
  <si>
    <t xml:space="preserve">Lazio </t>
  </si>
  <si>
    <t xml:space="preserve">Abruzzo </t>
  </si>
  <si>
    <t xml:space="preserve">Molise </t>
  </si>
  <si>
    <t xml:space="preserve">Puglia </t>
  </si>
  <si>
    <t xml:space="preserve">Basilicata </t>
  </si>
  <si>
    <t xml:space="preserve">Calabria </t>
  </si>
  <si>
    <t xml:space="preserve">Sicilia </t>
  </si>
  <si>
    <t xml:space="preserve">Sardegna </t>
  </si>
  <si>
    <t>Tab. 6.11 - Operatori di agricoltura sociale in Italia</t>
  </si>
  <si>
    <t>Distribuzione % 2021</t>
  </si>
  <si>
    <r>
      <t>Lombardia</t>
    </r>
    <r>
      <rPr>
        <vertAlign val="superscript"/>
        <sz val="11"/>
        <color theme="1"/>
        <rFont val="Calibri"/>
        <family val="2"/>
        <scheme val="minor"/>
      </rPr>
      <t>1</t>
    </r>
  </si>
  <si>
    <r>
      <t>Liguria</t>
    </r>
    <r>
      <rPr>
        <vertAlign val="superscript"/>
        <sz val="11"/>
        <color theme="1"/>
        <rFont val="Calibri"/>
        <family val="2"/>
        <scheme val="minor"/>
      </rPr>
      <t>2</t>
    </r>
  </si>
  <si>
    <t xml:space="preserve">Totale </t>
  </si>
  <si>
    <t>1. Le attività della Regione Lombardia sono distinte in «inclusive» (5), «erogative» (8) e miste (11).</t>
  </si>
  <si>
    <t>2. Gli operatori iscritti nel Registro della Regione Liguria riportano una data di iscrizione compresa tra il 28/01/2016 e il 06/11/2017; di queste solo 3 sono attive.</t>
  </si>
  <si>
    <t>Tab. 6.12 - Consistenza delle fattorie didattiche nelle regioni italiane - 2018-2021</t>
  </si>
  <si>
    <t>2018*</t>
  </si>
  <si>
    <t>2019**</t>
  </si>
  <si>
    <t>2020**</t>
  </si>
  <si>
    <t>2021*</t>
  </si>
  <si>
    <t>Var. % 2021/2018</t>
  </si>
  <si>
    <t>Valle d’Aosta</t>
  </si>
  <si>
    <t>N.D.</t>
  </si>
  <si>
    <t>Emilia Romagna</t>
  </si>
  <si>
    <t xml:space="preserve">Campania </t>
  </si>
  <si>
    <t>Fonte: *siti regionali, contatti con referenti regionali; **RRN "Agriturismo e multifunzionalità - Rapporto 2020"</t>
  </si>
  <si>
    <t>Tab. 6.13 - I bandi PSR 21.1 che sostengono agriturismo, fattorie didattiche e fattorie sociali</t>
  </si>
  <si>
    <t>Beneficiari (n.)</t>
  </si>
  <si>
    <t>% su benef tot</t>
  </si>
  <si>
    <t>Contributo ammesso (€)</t>
  </si>
  <si>
    <t>Agriturismo</t>
  </si>
  <si>
    <t>Fattorie didattiche</t>
  </si>
  <si>
    <t>Fattorie sociali</t>
  </si>
  <si>
    <t>x</t>
  </si>
  <si>
    <t> </t>
  </si>
  <si>
    <t>n.d.</t>
  </si>
  <si>
    <t>Molise (2021)</t>
  </si>
  <si>
    <t>n.d. graduatorie non ancora disponibili</t>
  </si>
  <si>
    <t>Fonte: elaborazioni CREA su bandi</t>
  </si>
  <si>
    <t>Tipologia</t>
  </si>
  <si>
    <t>Agricolo</t>
  </si>
  <si>
    <t>Non agricolo</t>
  </si>
  <si>
    <t>N/D</t>
  </si>
  <si>
    <t>totale</t>
  </si>
  <si>
    <t>Biomasse di scarto</t>
  </si>
  <si>
    <t xml:space="preserve">Biometano producibile </t>
  </si>
  <si>
    <t>Effluenti zootecnici</t>
  </si>
  <si>
    <t>Sottoprodotti dell’industria della macellazione (bovini, suini, avicoli)</t>
  </si>
  <si>
    <t>Sottoprodotti dell’industria di trasformazione delle produzioni vegetali: pomodoro, legumi, patate e barbabietola da zucchero</t>
  </si>
  <si>
    <t>Frazione organica da raccolta differenziata dei rifiuti urbani (FORSU)</t>
  </si>
  <si>
    <t>Biogas da discarica dei rifiuti urbani indifferenziati</t>
  </si>
  <si>
    <t>Fanghi di depurazione</t>
  </si>
  <si>
    <t>Potenziale complessivo da biomasse di scarto</t>
  </si>
  <si>
    <t>Fonte: Biomether, 2019</t>
  </si>
  <si>
    <t>Tab. 6.1 - Le attività di supporto e le attività secondarie dell'agricoltura - produzione a valori correnti</t>
  </si>
  <si>
    <t>Tab. 6.2 - Supporto e secondarie per regione ai prezzi di base - valori correnti</t>
  </si>
  <si>
    <t>Fig. 6.2 - Il ciclo dell’agricoltura di precisione</t>
  </si>
  <si>
    <t>Fig. 6.1 - Peso % delle attività di supporto e secondarie sul valore della produzione agricola per Regione - 2020</t>
  </si>
  <si>
    <t>Tab. 6.3 - Consistenza e movimento turistico nel settore agrituristico per attività di alloggio - 2020</t>
  </si>
  <si>
    <t>Tabella 6.4. Tipologia di residui provenienti dal settore agricolo ed agroindustriale in Italia, (t/anno)</t>
  </si>
  <si>
    <t>Var. % 2020/19</t>
  </si>
  <si>
    <t>FER/CIL (%)</t>
  </si>
  <si>
    <t>CIL -Consumo Interno Lordo (**) (TWh)</t>
  </si>
  <si>
    <t>** Il CIL è pari alla produzione lorda di enrgia elettrica più il saldo scambi con l'estero ed è considerato al netto degli apporti da pompaggio. Per l'energia elettrica corrisponde alla disponibilità lorda</t>
  </si>
  <si>
    <t>1. Impianti di biogas alimentati con biomasse agricole (effluenti zootecnici, scarti agricoli, sottoprodotti agroindustriali, colture energetiche);</t>
  </si>
  <si>
    <t>2. Impianti di biogas alimentati con frazioni organiche da raccolta differenziata di rifiuti urbani (FORSU o umido domestico), con fanghi di depurazione e da discariche di rifiuti urbani indifferenziati;</t>
  </si>
  <si>
    <t>3. Impianti di biogas per cui non è nota la tipologia di biomassa alimentata.</t>
  </si>
  <si>
    <r>
      <t>Agricolo</t>
    </r>
    <r>
      <rPr>
        <vertAlign val="superscript"/>
        <sz val="11"/>
        <color theme="1"/>
        <rFont val="Calibri"/>
        <family val="2"/>
        <scheme val="minor"/>
      </rPr>
      <t>1</t>
    </r>
  </si>
  <si>
    <r>
      <t>Non agricolo</t>
    </r>
    <r>
      <rPr>
        <vertAlign val="superscript"/>
        <sz val="11"/>
        <color theme="1"/>
        <rFont val="Calibri"/>
        <family val="2"/>
        <scheme val="minor"/>
      </rPr>
      <t>2</t>
    </r>
  </si>
  <si>
    <r>
      <t>N/D</t>
    </r>
    <r>
      <rPr>
        <vertAlign val="superscript"/>
        <sz val="11"/>
        <color theme="1"/>
        <rFont val="Calibri"/>
        <family val="2"/>
        <scheme val="minor"/>
      </rPr>
      <t>3</t>
    </r>
  </si>
  <si>
    <t>Tab. 6.7 - Impianti di biogas operativi in Regione Emilia-Romagna, numero e potenza elettrica installata, suddivisi per provincia</t>
  </si>
  <si>
    <r>
      <t>(milioni Nm</t>
    </r>
    <r>
      <rPr>
        <vertAlign val="superscript"/>
        <sz val="11"/>
        <color rgb="FF000000"/>
        <rFont val="Calibri"/>
        <family val="2"/>
        <scheme val="minor"/>
      </rPr>
      <t>3</t>
    </r>
    <r>
      <rPr>
        <sz val="11"/>
        <color rgb="FF000000"/>
        <rFont val="Calibri"/>
        <family val="2"/>
        <scheme val="minor"/>
      </rPr>
      <t>/anno)</t>
    </r>
  </si>
  <si>
    <t xml:space="preserve">Fig. 6.5 - Ripartizione percentuale della produzione di effluenti zootecnici bovini, suini e avicoli nelle varie province. Fonte: Linee guida Biomether - Giugno 2019 </t>
  </si>
  <si>
    <t>Tab. 6.9 - Numerosità e potenza per Regione degli impianti fotovoltaici nel 2019 e 2020</t>
  </si>
  <si>
    <t>Fonte: Terna, 2021.</t>
  </si>
  <si>
    <t>Fig. 6.6 - Evoluzione della potenza e della numerosità degli impianti fotovoltaici</t>
  </si>
  <si>
    <t>Settore di attività</t>
  </si>
  <si>
    <t>Domestico</t>
  </si>
  <si>
    <t>Terziario</t>
  </si>
  <si>
    <t>Totale complessivo</t>
  </si>
  <si>
    <t>Impianti installati al 31/12/2020</t>
  </si>
  <si>
    <t>Impianti installati nell'anno 2020</t>
  </si>
  <si>
    <t>n.</t>
  </si>
  <si>
    <t>potenza(MW)</t>
  </si>
  <si>
    <t>Tab. 6.10 - Numero e potenza degli impianti per settore di attività</t>
  </si>
  <si>
    <t>Fonte: elaborazioni su registri regionali delle fattorie sociali e Annuario dell’agricoltura 2019</t>
  </si>
  <si>
    <t>Var. % 2021/20</t>
  </si>
  <si>
    <t>P. A. Bolzano</t>
  </si>
  <si>
    <t>P. A. Trento</t>
  </si>
  <si>
    <t>1. Regioni che hanno emanato 2 bandi (uno nel 2020 e uno nel 2021); per il bando 2021 dell’Abruzzo sono presenti dati parziali;</t>
  </si>
  <si>
    <r>
      <t>Basilicata</t>
    </r>
    <r>
      <rPr>
        <vertAlign val="superscript"/>
        <sz val="11"/>
        <color rgb="FF000000"/>
        <rFont val="Calibri"/>
        <family val="2"/>
        <scheme val="minor"/>
      </rPr>
      <t>1</t>
    </r>
  </si>
  <si>
    <r>
      <t>Veneto</t>
    </r>
    <r>
      <rPr>
        <vertAlign val="superscript"/>
        <sz val="11"/>
        <color rgb="FF000000"/>
        <rFont val="Calibri"/>
        <family val="2"/>
        <scheme val="minor"/>
      </rPr>
      <t>1</t>
    </r>
  </si>
  <si>
    <r>
      <t>Abruzzo</t>
    </r>
    <r>
      <rPr>
        <vertAlign val="superscript"/>
        <sz val="11"/>
        <color rgb="FF000000"/>
        <rFont val="Calibri"/>
        <family val="2"/>
        <scheme val="minor"/>
      </rPr>
      <t>1</t>
    </r>
  </si>
  <si>
    <r>
      <t>Puglia</t>
    </r>
    <r>
      <rPr>
        <vertAlign val="superscript"/>
        <sz val="11"/>
        <color rgb="FF000000"/>
        <rFont val="Calibri"/>
        <family val="2"/>
        <scheme val="minor"/>
      </rPr>
      <t>1</t>
    </r>
  </si>
  <si>
    <r>
      <t xml:space="preserve">Attività agricole per conto terzi </t>
    </r>
    <r>
      <rPr>
        <i/>
        <sz val="10"/>
        <rFont val="Calibri"/>
        <family val="2"/>
        <scheme val="minor"/>
      </rPr>
      <t>(contoterzismo)</t>
    </r>
  </si>
  <si>
    <r>
      <t xml:space="preserve">Trasformazione dei prodotti vegetali </t>
    </r>
    <r>
      <rPr>
        <i/>
        <sz val="10"/>
        <rFont val="Calibri"/>
        <family val="2"/>
        <scheme val="minor"/>
      </rPr>
      <t>(frutta)</t>
    </r>
  </si>
  <si>
    <r>
      <t>Trasformazione dei prodotti animali (</t>
    </r>
    <r>
      <rPr>
        <i/>
        <sz val="10"/>
        <rFont val="Calibri"/>
        <family val="2"/>
        <scheme val="minor"/>
      </rPr>
      <t>carni</t>
    </r>
    <r>
      <rPr>
        <sz val="10"/>
        <rFont val="Calibri"/>
        <family val="2"/>
        <scheme val="minor"/>
      </rPr>
      <t>)</t>
    </r>
  </si>
  <si>
    <r>
      <t xml:space="preserve">Energia rinnovabile </t>
    </r>
    <r>
      <rPr>
        <i/>
        <sz val="10"/>
        <rFont val="Calibri"/>
        <family val="2"/>
        <scheme val="minor"/>
      </rPr>
      <t>(fotovoltaico, biogas, biomasse)</t>
    </r>
  </si>
  <si>
    <r>
      <t xml:space="preserve">Artigianato </t>
    </r>
    <r>
      <rPr>
        <i/>
        <sz val="10"/>
        <rFont val="Calibri"/>
        <family val="2"/>
        <scheme val="minor"/>
      </rPr>
      <t>(lavorazione del legno)</t>
    </r>
  </si>
  <si>
    <r>
      <t xml:space="preserve">TOTALE SUPPORTO E SECONDARIE </t>
    </r>
    <r>
      <rPr>
        <b/>
        <vertAlign val="superscript"/>
        <sz val="10"/>
        <rFont val="Calibri"/>
        <family val="2"/>
        <scheme val="minor"/>
      </rPr>
      <t>3</t>
    </r>
  </si>
  <si>
    <t>Fonte: elaborazioni CRPA su dati GSE 2020, Terna 2021, ARPAE 2020</t>
  </si>
  <si>
    <t>Potenza Installata (MW)</t>
  </si>
  <si>
    <t>Numero Impianti</t>
  </si>
  <si>
    <t>Impianti a terra</t>
  </si>
  <si>
    <t>Impianti non a terra</t>
  </si>
  <si>
    <t>Fig. 6.3 - Andamento del valore dell'agriturismo e delle attività secondarie (2015-2020)</t>
  </si>
  <si>
    <t xml:space="preserve">Fonte: Linee guida Biomether, giugno 2019 </t>
  </si>
  <si>
    <t>Fonte: GSE, Terna 2021.</t>
  </si>
  <si>
    <t>Fig. 6.4 - Impianti di biogas per tipologia di alimentazione</t>
  </si>
  <si>
    <t>Fonte: GSE, Terna 2021</t>
  </si>
  <si>
    <r>
      <t xml:space="preserve">Tab. 6.8 - </t>
    </r>
    <r>
      <rPr>
        <sz val="11"/>
        <color theme="1"/>
        <rFont val="Calibri"/>
        <family val="2"/>
        <scheme val="minor"/>
      </rPr>
      <t xml:space="preserve">Stima del biometano producibile in Emilia-Romagna a partire da biomasse di scarto </t>
    </r>
  </si>
  <si>
    <t>Fig. 6.7 - Distribuzione dei pannelli fotovoltaici per collocazione nelle regioni a fine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</si>
</sst>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-* #,##0_-;\-* #,##0_-;_-* &quot;-&quot;_-;_-@_-"/>
    <numFmt numFmtId="43" formatCode="_-* #,##0.00_-;\-* #,##0.00_-;_-* &quot;-&quot;??_-;_-@_-"/>
    <numFmt numFmtId="164" formatCode="#,##0.0"/>
    <numFmt numFmtId="165" formatCode="_-* #,##0.0_-;\-* #,##0.0_-;_-* &quot;-&quot;??_-;_-@_-"/>
    <numFmt numFmtId="166" formatCode="_-* #,##0.00\ _€_-;\-* #,##0.00\ _€_-;_-* &quot;-&quot;??\ _€_-;_-@_-"/>
    <numFmt numFmtId="167" formatCode="_-* #,##0.0\ _€_-;\-* #,##0.0\ _€_-;_-* &quot;-&quot;??\ _€_-;_-@_-"/>
    <numFmt numFmtId="168" formatCode="#,##0.0_ ;\-#,##0.0\ "/>
    <numFmt numFmtId="169" formatCode="0.0_)"/>
    <numFmt numFmtId="170" formatCode="0.0"/>
    <numFmt numFmtId="171" formatCode="_-* #,##0.0\ _€_-;\-* #,##0.0\ _€_-;_-* &quot;-&quot;?\ _€_-;_-@_-"/>
    <numFmt numFmtId="172" formatCode="* #,##0;\-\ #,##0;_*\ &quot;-&quot;;"/>
    <numFmt numFmtId="173" formatCode="0.0%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2"/>
      <name val="Courier"/>
      <family val="3"/>
    </font>
    <font>
      <vertAlign val="superscript"/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Arial"/>
      <family val="2"/>
    </font>
    <font>
      <sz val="10"/>
      <name val="Arial"/>
    </font>
    <font>
      <sz val="10"/>
      <color rgb="FF0000FF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Book Antiqua"/>
      <family val="1"/>
    </font>
    <font>
      <vertAlign val="superscript"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4"/>
      <name val="Calibri"/>
      <family val="2"/>
      <scheme val="minor"/>
    </font>
    <font>
      <b/>
      <i/>
      <sz val="1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7" fillId="0" borderId="0" applyNumberFormat="0" applyFill="0" applyBorder="0" applyAlignment="0" applyProtection="0"/>
    <xf numFmtId="169" fontId="9" fillId="0" borderId="0"/>
    <xf numFmtId="0" fontId="14" fillId="0" borderId="0"/>
    <xf numFmtId="0" fontId="13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/>
    <xf numFmtId="0" fontId="13" fillId="0" borderId="0"/>
    <xf numFmtId="41" fontId="13" fillId="0" borderId="0" applyFont="0" applyFill="0" applyBorder="0" applyAlignment="0" applyProtection="0"/>
  </cellStyleXfs>
  <cellXfs count="281">
    <xf numFmtId="0" fontId="0" fillId="0" borderId="0" xfId="0"/>
    <xf numFmtId="0" fontId="3" fillId="0" borderId="0" xfId="1" applyFont="1"/>
    <xf numFmtId="0" fontId="3" fillId="0" borderId="0" xfId="2" applyFont="1"/>
    <xf numFmtId="0" fontId="3" fillId="0" borderId="1" xfId="2" applyFont="1" applyBorder="1"/>
    <xf numFmtId="0" fontId="3" fillId="0" borderId="0" xfId="2" applyFont="1" applyAlignment="1">
      <alignment horizontal="center" wrapText="1"/>
    </xf>
    <xf numFmtId="0" fontId="3" fillId="0" borderId="1" xfId="2" applyFont="1" applyBorder="1" applyAlignment="1">
      <alignment horizontal="right" wrapText="1"/>
    </xf>
    <xf numFmtId="164" fontId="3" fillId="0" borderId="0" xfId="2" applyNumberFormat="1" applyFont="1"/>
    <xf numFmtId="0" fontId="5" fillId="0" borderId="0" xfId="2" applyFont="1"/>
    <xf numFmtId="164" fontId="3" fillId="0" borderId="0" xfId="3" applyNumberFormat="1" applyFont="1" applyFill="1" applyBorder="1"/>
    <xf numFmtId="3" fontId="6" fillId="0" borderId="0" xfId="1" applyNumberFormat="1" applyFont="1"/>
    <xf numFmtId="167" fontId="3" fillId="0" borderId="0" xfId="5" applyNumberFormat="1" applyFont="1" applyFill="1" applyBorder="1"/>
    <xf numFmtId="0" fontId="3" fillId="0" borderId="0" xfId="2" applyFont="1" applyAlignment="1">
      <alignment vertical="top" wrapText="1"/>
    </xf>
    <xf numFmtId="0" fontId="8" fillId="0" borderId="0" xfId="6" applyFont="1" applyFill="1" applyBorder="1"/>
    <xf numFmtId="3" fontId="6" fillId="0" borderId="0" xfId="7" applyNumberFormat="1" applyFont="1"/>
    <xf numFmtId="170" fontId="3" fillId="0" borderId="0" xfId="2" applyNumberFormat="1" applyFont="1"/>
    <xf numFmtId="171" fontId="3" fillId="0" borderId="0" xfId="2" applyNumberFormat="1" applyFont="1"/>
    <xf numFmtId="172" fontId="6" fillId="0" borderId="0" xfId="0" applyNumberFormat="1" applyFont="1"/>
    <xf numFmtId="0" fontId="3" fillId="0" borderId="0" xfId="0" applyFont="1"/>
    <xf numFmtId="0" fontId="3" fillId="0" borderId="0" xfId="1" applyFont="1" applyAlignment="1">
      <alignment horizontal="center"/>
    </xf>
    <xf numFmtId="0" fontId="12" fillId="0" borderId="0" xfId="1" applyFont="1"/>
    <xf numFmtId="0" fontId="3" fillId="0" borderId="1" xfId="1" applyFont="1" applyBorder="1" applyAlignment="1">
      <alignment horizontal="center"/>
    </xf>
    <xf numFmtId="0" fontId="3" fillId="0" borderId="0" xfId="1" applyFont="1" applyAlignment="1">
      <alignment horizontal="left"/>
    </xf>
    <xf numFmtId="0" fontId="4" fillId="0" borderId="0" xfId="0" applyFont="1" applyAlignment="1">
      <alignment horizontal="left"/>
    </xf>
    <xf numFmtId="170" fontId="3" fillId="0" borderId="0" xfId="1" applyNumberFormat="1" applyFont="1"/>
    <xf numFmtId="0" fontId="6" fillId="0" borderId="0" xfId="0" applyFont="1" applyAlignment="1">
      <alignment horizontal="left"/>
    </xf>
    <xf numFmtId="170" fontId="5" fillId="0" borderId="0" xfId="1" applyNumberFormat="1" applyFont="1"/>
    <xf numFmtId="0" fontId="4" fillId="0" borderId="0" xfId="1" applyFont="1"/>
    <xf numFmtId="0" fontId="4" fillId="0" borderId="0" xfId="8" applyFont="1"/>
    <xf numFmtId="0" fontId="11" fillId="0" borderId="0" xfId="8" applyFont="1"/>
    <xf numFmtId="0" fontId="4" fillId="0" borderId="1" xfId="8" applyFont="1" applyBorder="1"/>
    <xf numFmtId="0" fontId="6" fillId="0" borderId="1" xfId="8" applyFont="1" applyBorder="1"/>
    <xf numFmtId="0" fontId="4" fillId="0" borderId="0" xfId="8" applyFont="1" applyAlignment="1">
      <alignment horizontal="center"/>
    </xf>
    <xf numFmtId="0" fontId="6" fillId="0" borderId="0" xfId="8" applyFont="1"/>
    <xf numFmtId="0" fontId="4" fillId="0" borderId="0" xfId="8" applyFont="1" applyAlignment="1">
      <alignment horizontal="left"/>
    </xf>
    <xf numFmtId="3" fontId="4" fillId="0" borderId="0" xfId="8" applyNumberFormat="1" applyFont="1"/>
    <xf numFmtId="164" fontId="4" fillId="0" borderId="0" xfId="8" applyNumberFormat="1" applyFont="1"/>
    <xf numFmtId="170" fontId="4" fillId="0" borderId="0" xfId="8" applyNumberFormat="1" applyFont="1"/>
    <xf numFmtId="0" fontId="6" fillId="0" borderId="0" xfId="8" applyFont="1" applyAlignment="1">
      <alignment horizontal="left"/>
    </xf>
    <xf numFmtId="3" fontId="6" fillId="0" borderId="0" xfId="8" applyNumberFormat="1" applyFont="1"/>
    <xf numFmtId="164" fontId="6" fillId="0" borderId="0" xfId="8" applyNumberFormat="1" applyFont="1"/>
    <xf numFmtId="0" fontId="4" fillId="0" borderId="1" xfId="8" applyFont="1" applyBorder="1" applyAlignment="1">
      <alignment horizontal="right"/>
    </xf>
    <xf numFmtId="3" fontId="15" fillId="0" borderId="0" xfId="1" applyNumberFormat="1" applyFont="1"/>
    <xf numFmtId="3" fontId="15" fillId="0" borderId="0" xfId="8" applyNumberFormat="1" applyFont="1"/>
    <xf numFmtId="3" fontId="16" fillId="0" borderId="0" xfId="8" applyNumberFormat="1" applyFont="1"/>
    <xf numFmtId="3" fontId="16" fillId="0" borderId="0" xfId="1" applyNumberFormat="1" applyFont="1"/>
    <xf numFmtId="170" fontId="15" fillId="0" borderId="0" xfId="1" applyNumberFormat="1" applyFont="1"/>
    <xf numFmtId="170" fontId="16" fillId="0" borderId="0" xfId="1" applyNumberFormat="1" applyFont="1"/>
    <xf numFmtId="0" fontId="6" fillId="0" borderId="0" xfId="1" applyFont="1" applyBorder="1" applyAlignment="1">
      <alignment horizontal="left"/>
    </xf>
    <xf numFmtId="0" fontId="4" fillId="0" borderId="1" xfId="8" applyFont="1" applyBorder="1" applyAlignment="1">
      <alignment horizontal="center"/>
    </xf>
    <xf numFmtId="170" fontId="15" fillId="2" borderId="0" xfId="1" applyNumberFormat="1" applyFont="1" applyFill="1"/>
    <xf numFmtId="170" fontId="15" fillId="3" borderId="0" xfId="1" applyNumberFormat="1" applyFont="1" applyFill="1"/>
    <xf numFmtId="170" fontId="15" fillId="4" borderId="0" xfId="1" applyNumberFormat="1" applyFont="1" applyFill="1"/>
    <xf numFmtId="0" fontId="4" fillId="0" borderId="0" xfId="12" quotePrefix="1" applyFont="1" applyAlignment="1">
      <alignment horizontal="left"/>
    </xf>
    <xf numFmtId="0" fontId="4" fillId="0" borderId="0" xfId="12" applyFont="1"/>
    <xf numFmtId="0" fontId="4" fillId="0" borderId="0" xfId="9" applyFont="1"/>
    <xf numFmtId="0" fontId="4" fillId="0" borderId="0" xfId="9" applyFont="1" applyAlignment="1">
      <alignment horizontal="right"/>
    </xf>
    <xf numFmtId="0" fontId="4" fillId="0" borderId="2" xfId="0" applyFont="1" applyBorder="1"/>
    <xf numFmtId="0" fontId="4" fillId="0" borderId="2" xfId="0" applyFont="1" applyBorder="1" applyAlignment="1">
      <alignment horizontal="center" vertical="top" wrapText="1"/>
    </xf>
    <xf numFmtId="0" fontId="4" fillId="0" borderId="0" xfId="0" applyFont="1"/>
    <xf numFmtId="0" fontId="4" fillId="0" borderId="0" xfId="0" applyFont="1" applyAlignment="1">
      <alignment horizontal="right" vertical="top" wrapText="1"/>
    </xf>
    <xf numFmtId="3" fontId="4" fillId="0" borderId="0" xfId="12" applyNumberFormat="1" applyFont="1" applyAlignment="1">
      <alignment horizontal="right"/>
    </xf>
    <xf numFmtId="4" fontId="4" fillId="0" borderId="0" xfId="12" applyNumberFormat="1" applyFont="1" applyAlignment="1">
      <alignment horizontal="right"/>
    </xf>
    <xf numFmtId="3" fontId="6" fillId="0" borderId="0" xfId="12" applyNumberFormat="1" applyFont="1" applyAlignment="1">
      <alignment horizontal="right"/>
    </xf>
    <xf numFmtId="3" fontId="4" fillId="0" borderId="0" xfId="12" quotePrefix="1" applyNumberFormat="1" applyFont="1" applyAlignment="1">
      <alignment horizontal="right"/>
    </xf>
    <xf numFmtId="0" fontId="6" fillId="0" borderId="0" xfId="0" applyFont="1"/>
    <xf numFmtId="170" fontId="4" fillId="0" borderId="0" xfId="12" applyNumberFormat="1" applyFont="1" applyAlignment="1">
      <alignment horizontal="right"/>
    </xf>
    <xf numFmtId="170" fontId="12" fillId="0" borderId="0" xfId="12" applyNumberFormat="1" applyFont="1" applyAlignment="1">
      <alignment horizontal="right"/>
    </xf>
    <xf numFmtId="0" fontId="11" fillId="0" borderId="0" xfId="12" applyFont="1"/>
    <xf numFmtId="170" fontId="4" fillId="0" borderId="0" xfId="0" applyNumberFormat="1" applyFont="1"/>
    <xf numFmtId="0" fontId="4" fillId="0" borderId="1" xfId="0" applyFont="1" applyBorder="1"/>
    <xf numFmtId="0" fontId="4" fillId="0" borderId="0" xfId="13" applyFont="1"/>
    <xf numFmtId="0" fontId="22" fillId="0" borderId="2" xfId="13" applyFont="1" applyBorder="1" applyAlignment="1">
      <alignment horizontal="justify"/>
    </xf>
    <xf numFmtId="0" fontId="4" fillId="0" borderId="0" xfId="13" applyFont="1" applyProtection="1">
      <protection hidden="1"/>
    </xf>
    <xf numFmtId="0" fontId="20" fillId="0" borderId="0" xfId="13" applyFont="1" applyProtection="1">
      <protection hidden="1"/>
    </xf>
    <xf numFmtId="3" fontId="4" fillId="0" borderId="0" xfId="13" applyNumberFormat="1" applyFont="1"/>
    <xf numFmtId="0" fontId="23" fillId="0" borderId="0" xfId="0" applyFont="1" applyAlignment="1">
      <alignment vertical="center"/>
    </xf>
    <xf numFmtId="0" fontId="18" fillId="0" borderId="0" xfId="0" applyFont="1"/>
    <xf numFmtId="0" fontId="17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right"/>
    </xf>
    <xf numFmtId="10" fontId="3" fillId="0" borderId="0" xfId="0" applyNumberFormat="1" applyFont="1"/>
    <xf numFmtId="0" fontId="17" fillId="5" borderId="5" xfId="0" applyFont="1" applyFill="1" applyBorder="1" applyAlignment="1">
      <alignment horizontal="left" vertical="center" wrapText="1"/>
    </xf>
    <xf numFmtId="0" fontId="17" fillId="0" borderId="10" xfId="0" applyFont="1" applyBorder="1" applyAlignment="1">
      <alignment horizontal="left"/>
    </xf>
    <xf numFmtId="0" fontId="17" fillId="0" borderId="12" xfId="0" applyFont="1" applyBorder="1" applyAlignment="1">
      <alignment horizontal="left"/>
    </xf>
    <xf numFmtId="0" fontId="23" fillId="0" borderId="0" xfId="0" applyFont="1" applyAlignment="1">
      <alignment vertical="center" wrapText="1"/>
    </xf>
    <xf numFmtId="0" fontId="25" fillId="0" borderId="1" xfId="0" applyFont="1" applyBorder="1" applyAlignment="1">
      <alignment vertical="center" wrapText="1"/>
    </xf>
    <xf numFmtId="0" fontId="26" fillId="0" borderId="0" xfId="0" applyFont="1" applyAlignment="1">
      <alignment horizontal="left" vertical="center" readingOrder="1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right"/>
    </xf>
    <xf numFmtId="170" fontId="4" fillId="0" borderId="0" xfId="12" applyNumberFormat="1" applyFont="1" applyFill="1" applyAlignment="1">
      <alignment horizontal="right"/>
    </xf>
    <xf numFmtId="170" fontId="6" fillId="0" borderId="0" xfId="12" applyNumberFormat="1" applyFont="1" applyFill="1" applyAlignment="1">
      <alignment horizontal="right"/>
    </xf>
    <xf numFmtId="170" fontId="4" fillId="0" borderId="1" xfId="0" applyNumberFormat="1" applyFont="1" applyFill="1" applyBorder="1"/>
    <xf numFmtId="0" fontId="4" fillId="0" borderId="1" xfId="9" applyFont="1" applyFill="1" applyBorder="1"/>
    <xf numFmtId="0" fontId="6" fillId="0" borderId="0" xfId="0" applyFont="1" applyBorder="1"/>
    <xf numFmtId="170" fontId="6" fillId="0" borderId="0" xfId="12" applyNumberFormat="1" applyFont="1" applyBorder="1" applyAlignment="1">
      <alignment horizontal="right"/>
    </xf>
    <xf numFmtId="164" fontId="21" fillId="0" borderId="0" xfId="9" applyNumberFormat="1" applyFont="1"/>
    <xf numFmtId="164" fontId="21" fillId="0" borderId="0" xfId="10" applyNumberFormat="1" applyFont="1" applyBorder="1" applyAlignment="1">
      <alignment horizontal="right"/>
    </xf>
    <xf numFmtId="164" fontId="21" fillId="0" borderId="0" xfId="12" applyNumberFormat="1" applyFont="1" applyAlignment="1">
      <alignment horizontal="right"/>
    </xf>
    <xf numFmtId="164" fontId="21" fillId="0" borderId="0" xfId="11" applyNumberFormat="1" applyFont="1" applyBorder="1"/>
    <xf numFmtId="164" fontId="21" fillId="0" borderId="0" xfId="11" applyNumberFormat="1" applyFont="1"/>
    <xf numFmtId="164" fontId="21" fillId="0" borderId="0" xfId="11" applyNumberFormat="1" applyFont="1" applyFill="1"/>
    <xf numFmtId="0" fontId="6" fillId="0" borderId="0" xfId="13" applyFont="1" applyBorder="1" applyAlignment="1">
      <alignment horizontal="left"/>
    </xf>
    <xf numFmtId="0" fontId="4" fillId="0" borderId="0" xfId="13" applyFont="1" applyBorder="1"/>
    <xf numFmtId="164" fontId="4" fillId="0" borderId="0" xfId="13" applyNumberFormat="1" applyFont="1" applyBorder="1" applyAlignment="1">
      <alignment horizontal="right"/>
    </xf>
    <xf numFmtId="0" fontId="6" fillId="0" borderId="0" xfId="13" applyFont="1" applyBorder="1"/>
    <xf numFmtId="164" fontId="6" fillId="0" borderId="0" xfId="14" applyNumberFormat="1" applyFont="1" applyFill="1" applyBorder="1"/>
    <xf numFmtId="0" fontId="4" fillId="0" borderId="2" xfId="13" applyFont="1" applyBorder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164" fontId="4" fillId="0" borderId="0" xfId="13" applyNumberFormat="1" applyFont="1"/>
    <xf numFmtId="173" fontId="21" fillId="0" borderId="0" xfId="11" applyNumberFormat="1" applyFont="1" applyFill="1" applyBorder="1" applyAlignment="1">
      <alignment horizontal="right"/>
    </xf>
    <xf numFmtId="164" fontId="21" fillId="0" borderId="0" xfId="13" applyNumberFormat="1" applyFont="1"/>
    <xf numFmtId="0" fontId="6" fillId="0" borderId="1" xfId="13" applyFont="1" applyBorder="1"/>
    <xf numFmtId="164" fontId="27" fillId="0" borderId="1" xfId="11" applyNumberFormat="1" applyFont="1" applyFill="1" applyBorder="1"/>
    <xf numFmtId="0" fontId="21" fillId="0" borderId="1" xfId="13" applyFont="1" applyBorder="1" applyAlignment="1">
      <alignment horizontal="right"/>
    </xf>
    <xf numFmtId="0" fontId="4" fillId="0" borderId="0" xfId="13" applyFont="1" applyAlignment="1"/>
    <xf numFmtId="0" fontId="4" fillId="0" borderId="0" xfId="13" applyFont="1" applyBorder="1" applyAlignment="1">
      <alignment horizontal="left"/>
    </xf>
    <xf numFmtId="0" fontId="17" fillId="0" borderId="1" xfId="0" applyFont="1" applyFill="1" applyBorder="1"/>
    <xf numFmtId="1" fontId="17" fillId="0" borderId="1" xfId="0" applyNumberFormat="1" applyFont="1" applyFill="1" applyBorder="1" applyAlignment="1">
      <alignment horizontal="right"/>
    </xf>
    <xf numFmtId="170" fontId="17" fillId="0" borderId="1" xfId="0" applyNumberFormat="1" applyFont="1" applyFill="1" applyBorder="1" applyAlignment="1">
      <alignment horizontal="right"/>
    </xf>
    <xf numFmtId="0" fontId="23" fillId="0" borderId="0" xfId="0" applyFont="1"/>
    <xf numFmtId="0" fontId="23" fillId="0" borderId="0" xfId="0" applyFont="1" applyBorder="1" applyAlignment="1">
      <alignment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25" fillId="0" borderId="1" xfId="0" applyFont="1" applyBorder="1" applyAlignment="1">
      <alignment horizontal="right" vertical="center"/>
    </xf>
    <xf numFmtId="173" fontId="1" fillId="0" borderId="0" xfId="11" applyNumberFormat="1" applyFont="1" applyFill="1"/>
    <xf numFmtId="0" fontId="17" fillId="0" borderId="1" xfId="0" applyFont="1" applyBorder="1"/>
    <xf numFmtId="3" fontId="17" fillId="0" borderId="1" xfId="0" applyNumberFormat="1" applyFont="1" applyBorder="1"/>
    <xf numFmtId="164" fontId="17" fillId="0" borderId="1" xfId="0" applyNumberFormat="1" applyFont="1" applyBorder="1"/>
    <xf numFmtId="170" fontId="17" fillId="0" borderId="1" xfId="0" applyNumberFormat="1" applyFont="1" applyBorder="1"/>
    <xf numFmtId="0" fontId="3" fillId="0" borderId="0" xfId="0" applyFont="1" applyAlignment="1">
      <alignment horizontal="justify" vertical="center"/>
    </xf>
    <xf numFmtId="170" fontId="17" fillId="0" borderId="1" xfId="0" applyNumberFormat="1" applyFont="1" applyFill="1" applyBorder="1"/>
    <xf numFmtId="3" fontId="3" fillId="0" borderId="0" xfId="0" applyNumberFormat="1" applyFont="1" applyBorder="1" applyAlignment="1">
      <alignment horizontal="right"/>
    </xf>
    <xf numFmtId="164" fontId="18" fillId="0" borderId="0" xfId="0" applyNumberFormat="1" applyFont="1" applyAlignment="1">
      <alignment horizontal="right"/>
    </xf>
    <xf numFmtId="3" fontId="17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164" fontId="29" fillId="0" borderId="1" xfId="0" applyNumberFormat="1" applyFont="1" applyBorder="1" applyAlignment="1">
      <alignment horizontal="right"/>
    </xf>
    <xf numFmtId="3" fontId="17" fillId="0" borderId="8" xfId="0" applyNumberFormat="1" applyFont="1" applyBorder="1"/>
    <xf numFmtId="0" fontId="1" fillId="0" borderId="0" xfId="0" applyFont="1" applyAlignment="1">
      <alignment horizontal="left"/>
    </xf>
    <xf numFmtId="0" fontId="3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horizontal="center" wrapText="1"/>
    </xf>
    <xf numFmtId="0" fontId="1" fillId="0" borderId="0" xfId="0" applyFont="1"/>
    <xf numFmtId="9" fontId="23" fillId="0" borderId="0" xfId="0" applyNumberFormat="1" applyFont="1"/>
    <xf numFmtId="3" fontId="23" fillId="0" borderId="0" xfId="0" applyNumberFormat="1" applyFont="1"/>
    <xf numFmtId="0" fontId="23" fillId="0" borderId="0" xfId="0" applyFont="1" applyAlignment="1">
      <alignment horizontal="center"/>
    </xf>
    <xf numFmtId="3" fontId="1" fillId="0" borderId="0" xfId="0" applyNumberFormat="1" applyFont="1"/>
    <xf numFmtId="0" fontId="23" fillId="0" borderId="0" xfId="0" applyFont="1" applyBorder="1"/>
    <xf numFmtId="0" fontId="23" fillId="0" borderId="0" xfId="0" applyFont="1" applyBorder="1" applyAlignment="1">
      <alignment horizontal="center"/>
    </xf>
    <xf numFmtId="0" fontId="25" fillId="0" borderId="8" xfId="0" applyFont="1" applyBorder="1"/>
    <xf numFmtId="3" fontId="25" fillId="0" borderId="8" xfId="0" applyNumberFormat="1" applyFont="1" applyBorder="1"/>
    <xf numFmtId="9" fontId="25" fillId="0" borderId="8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3" fontId="1" fillId="0" borderId="0" xfId="0" applyNumberFormat="1" applyFont="1" applyAlignment="1">
      <alignment horizontal="right"/>
    </xf>
    <xf numFmtId="0" fontId="1" fillId="0" borderId="0" xfId="0" applyFont="1" applyBorder="1"/>
    <xf numFmtId="3" fontId="1" fillId="0" borderId="0" xfId="0" applyNumberFormat="1" applyFont="1" applyBorder="1" applyAlignment="1">
      <alignment horizontal="right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/>
    <xf numFmtId="170" fontId="1" fillId="0" borderId="3" xfId="0" applyNumberFormat="1" applyFont="1" applyBorder="1"/>
    <xf numFmtId="170" fontId="1" fillId="0" borderId="0" xfId="0" applyNumberFormat="1" applyFont="1"/>
    <xf numFmtId="0" fontId="7" fillId="0" borderId="0" xfId="6" applyFont="1"/>
    <xf numFmtId="170" fontId="1" fillId="0" borderId="0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3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Font="1" applyFill="1"/>
    <xf numFmtId="0" fontId="1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7" xfId="0" applyFont="1" applyFill="1" applyBorder="1"/>
    <xf numFmtId="2" fontId="1" fillId="0" borderId="7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3" fontId="1" fillId="0" borderId="1" xfId="0" applyNumberFormat="1" applyFont="1" applyBorder="1"/>
    <xf numFmtId="2" fontId="1" fillId="0" borderId="0" xfId="0" applyNumberFormat="1" applyFont="1"/>
    <xf numFmtId="0" fontId="32" fillId="0" borderId="0" xfId="9" applyFont="1"/>
    <xf numFmtId="0" fontId="32" fillId="0" borderId="1" xfId="9" applyFont="1" applyBorder="1"/>
    <xf numFmtId="0" fontId="32" fillId="0" borderId="3" xfId="9" applyFont="1" applyBorder="1"/>
    <xf numFmtId="0" fontId="32" fillId="0" borderId="2" xfId="9" applyFont="1" applyBorder="1"/>
    <xf numFmtId="0" fontId="32" fillId="0" borderId="2" xfId="9" applyFont="1" applyBorder="1" applyAlignment="1">
      <alignment horizontal="center"/>
    </xf>
    <xf numFmtId="0" fontId="32" fillId="0" borderId="0" xfId="9" applyFont="1" applyBorder="1"/>
    <xf numFmtId="0" fontId="32" fillId="0" borderId="2" xfId="9" applyFont="1" applyBorder="1" applyAlignment="1">
      <alignment horizontal="centerContinuous"/>
    </xf>
    <xf numFmtId="0" fontId="32" fillId="0" borderId="1" xfId="9" applyFont="1" applyBorder="1" applyAlignment="1">
      <alignment horizontal="center"/>
    </xf>
    <xf numFmtId="0" fontId="32" fillId="0" borderId="1" xfId="9" applyFont="1" applyBorder="1" applyAlignment="1">
      <alignment horizontal="center" wrapText="1"/>
    </xf>
    <xf numFmtId="0" fontId="32" fillId="0" borderId="0" xfId="9" applyFont="1" applyAlignment="1">
      <alignment horizontal="left"/>
    </xf>
    <xf numFmtId="3" fontId="32" fillId="0" borderId="0" xfId="9" applyNumberFormat="1" applyFont="1" applyAlignment="1">
      <alignment horizontal="right"/>
    </xf>
    <xf numFmtId="164" fontId="32" fillId="0" borderId="0" xfId="9" applyNumberFormat="1" applyFont="1" applyAlignment="1">
      <alignment horizontal="right"/>
    </xf>
    <xf numFmtId="0" fontId="32" fillId="0" borderId="0" xfId="9" applyFont="1" applyAlignment="1">
      <alignment horizontal="right"/>
    </xf>
    <xf numFmtId="3" fontId="32" fillId="0" borderId="0" xfId="9" quotePrefix="1" applyNumberFormat="1" applyFont="1" applyAlignment="1">
      <alignment horizontal="right"/>
    </xf>
    <xf numFmtId="164" fontId="32" fillId="0" borderId="0" xfId="9" quotePrefix="1" applyNumberFormat="1" applyFont="1" applyAlignment="1">
      <alignment horizontal="right"/>
    </xf>
    <xf numFmtId="170" fontId="33" fillId="0" borderId="0" xfId="9" applyNumberFormat="1" applyFont="1" applyAlignment="1">
      <alignment horizontal="right"/>
    </xf>
    <xf numFmtId="0" fontId="33" fillId="0" borderId="0" xfId="9" quotePrefix="1" applyFont="1" applyAlignment="1">
      <alignment horizontal="right"/>
    </xf>
    <xf numFmtId="1" fontId="32" fillId="0" borderId="1" xfId="9" applyNumberFormat="1" applyFont="1" applyBorder="1" applyAlignment="1">
      <alignment horizontal="left" indent="1"/>
    </xf>
    <xf numFmtId="0" fontId="32" fillId="0" borderId="0" xfId="9" applyFont="1" applyAlignment="1">
      <alignment horizontal="centerContinuous" wrapText="1"/>
    </xf>
    <xf numFmtId="3" fontId="4" fillId="0" borderId="0" xfId="9" applyNumberFormat="1" applyFont="1" applyAlignment="1">
      <alignment horizontal="center"/>
    </xf>
    <xf numFmtId="170" fontId="4" fillId="0" borderId="0" xfId="9" applyNumberFormat="1" applyFont="1" applyAlignment="1">
      <alignment horizontal="center" wrapText="1"/>
    </xf>
    <xf numFmtId="170" fontId="1" fillId="0" borderId="1" xfId="0" applyNumberFormat="1" applyFont="1" applyBorder="1"/>
    <xf numFmtId="3" fontId="6" fillId="0" borderId="0" xfId="0" applyNumberFormat="1" applyFont="1"/>
    <xf numFmtId="164" fontId="4" fillId="0" borderId="0" xfId="2" applyNumberFormat="1" applyFont="1"/>
    <xf numFmtId="164" fontId="21" fillId="0" borderId="0" xfId="2" applyNumberFormat="1" applyFont="1"/>
    <xf numFmtId="164" fontId="6" fillId="0" borderId="0" xfId="3" applyNumberFormat="1" applyFont="1" applyFill="1" applyBorder="1"/>
    <xf numFmtId="164" fontId="6" fillId="0" borderId="0" xfId="2" applyNumberFormat="1" applyFont="1"/>
    <xf numFmtId="164" fontId="27" fillId="0" borderId="0" xfId="2" applyNumberFormat="1" applyFont="1"/>
    <xf numFmtId="164" fontId="6" fillId="0" borderId="0" xfId="3" quotePrefix="1" applyNumberFormat="1" applyFont="1" applyFill="1" applyBorder="1" applyAlignment="1">
      <alignment horizontal="right"/>
    </xf>
    <xf numFmtId="164" fontId="4" fillId="0" borderId="0" xfId="3" applyNumberFormat="1" applyFont="1" applyFill="1" applyBorder="1"/>
    <xf numFmtId="164" fontId="21" fillId="0" borderId="0" xfId="3" applyNumberFormat="1" applyFont="1" applyFill="1" applyBorder="1"/>
    <xf numFmtId="0" fontId="4" fillId="0" borderId="0" xfId="2" applyFont="1"/>
    <xf numFmtId="167" fontId="4" fillId="0" borderId="0" xfId="5" applyNumberFormat="1" applyFont="1" applyFill="1" applyBorder="1"/>
    <xf numFmtId="0" fontId="21" fillId="0" borderId="0" xfId="2" applyFont="1" applyAlignment="1">
      <alignment horizontal="right"/>
    </xf>
    <xf numFmtId="168" fontId="27" fillId="0" borderId="0" xfId="4" applyNumberFormat="1" applyFont="1" applyFill="1" applyBorder="1"/>
    <xf numFmtId="164" fontId="27" fillId="0" borderId="0" xfId="3" quotePrefix="1" applyNumberFormat="1" applyFont="1" applyFill="1" applyBorder="1" applyAlignment="1">
      <alignment horizontal="right"/>
    </xf>
    <xf numFmtId="168" fontId="27" fillId="0" borderId="0" xfId="3" applyNumberFormat="1" applyFont="1" applyFill="1" applyBorder="1"/>
    <xf numFmtId="168" fontId="6" fillId="0" borderId="0" xfId="4" applyNumberFormat="1" applyFont="1" applyFill="1" applyBorder="1"/>
    <xf numFmtId="168" fontId="4" fillId="0" borderId="0" xfId="3" applyNumberFormat="1" applyFont="1" applyFill="1" applyBorder="1"/>
    <xf numFmtId="2" fontId="4" fillId="0" borderId="0" xfId="2" applyNumberFormat="1" applyFont="1"/>
    <xf numFmtId="168" fontId="6" fillId="0" borderId="0" xfId="2" applyNumberFormat="1" applyFont="1"/>
    <xf numFmtId="168" fontId="27" fillId="0" borderId="1" xfId="2" applyNumberFormat="1" applyFont="1" applyBorder="1"/>
    <xf numFmtId="165" fontId="27" fillId="0" borderId="1" xfId="4" applyNumberFormat="1" applyFont="1" applyFill="1" applyBorder="1"/>
    <xf numFmtId="164" fontId="27" fillId="0" borderId="1" xfId="3" quotePrefix="1" applyNumberFormat="1" applyFont="1" applyFill="1" applyBorder="1" applyAlignment="1">
      <alignment horizontal="right"/>
    </xf>
    <xf numFmtId="0" fontId="21" fillId="0" borderId="1" xfId="2" applyFont="1" applyBorder="1"/>
    <xf numFmtId="0" fontId="4" fillId="0" borderId="0" xfId="2" applyFont="1" applyAlignment="1">
      <alignment wrapText="1"/>
    </xf>
    <xf numFmtId="0" fontId="6" fillId="0" borderId="0" xfId="2" applyFont="1"/>
    <xf numFmtId="0" fontId="4" fillId="0" borderId="0" xfId="2" applyFont="1" applyAlignment="1">
      <alignment vertical="top" wrapText="1"/>
    </xf>
    <xf numFmtId="0" fontId="6" fillId="0" borderId="0" xfId="2" applyFont="1" applyAlignment="1">
      <alignment wrapText="1"/>
    </xf>
    <xf numFmtId="0" fontId="6" fillId="0" borderId="1" xfId="2" applyFont="1" applyBorder="1"/>
    <xf numFmtId="0" fontId="1" fillId="0" borderId="0" xfId="0" applyFont="1" applyAlignment="1">
      <alignment horizontal="right"/>
    </xf>
    <xf numFmtId="165" fontId="27" fillId="0" borderId="0" xfId="4" applyNumberFormat="1" applyFont="1" applyFill="1" applyBorder="1"/>
    <xf numFmtId="164" fontId="27" fillId="0" borderId="0" xfId="3" applyNumberFormat="1" applyFont="1" applyFill="1" applyBorder="1"/>
    <xf numFmtId="0" fontId="4" fillId="0" borderId="0" xfId="2" applyFont="1" applyAlignment="1">
      <alignment horizontal="center" wrapText="1"/>
    </xf>
    <xf numFmtId="0" fontId="3" fillId="0" borderId="1" xfId="2" applyFont="1" applyBorder="1" applyAlignment="1">
      <alignment horizontal="center"/>
    </xf>
    <xf numFmtId="0" fontId="32" fillId="0" borderId="0" xfId="0" applyFont="1" applyAlignment="1">
      <alignment vertical="center"/>
    </xf>
    <xf numFmtId="0" fontId="0" fillId="0" borderId="0" xfId="0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3" fontId="0" fillId="0" borderId="0" xfId="0" applyNumberFormat="1" applyFont="1"/>
    <xf numFmtId="0" fontId="35" fillId="0" borderId="0" xfId="0" applyFont="1" applyAlignment="1"/>
    <xf numFmtId="0" fontId="23" fillId="0" borderId="0" xfId="0" applyFont="1" applyAlignment="1">
      <alignment horizontal="left" vertical="center"/>
    </xf>
    <xf numFmtId="0" fontId="32" fillId="0" borderId="0" xfId="0" applyFont="1"/>
    <xf numFmtId="0" fontId="25" fillId="0" borderId="8" xfId="0" applyFont="1" applyBorder="1" applyAlignment="1">
      <alignment horizontal="center"/>
    </xf>
    <xf numFmtId="0" fontId="3" fillId="0" borderId="0" xfId="2" applyFont="1" applyAlignment="1">
      <alignment horizontal="left" wrapText="1"/>
    </xf>
    <xf numFmtId="0" fontId="4" fillId="0" borderId="2" xfId="9" applyFont="1" applyBorder="1" applyAlignment="1">
      <alignment horizontal="center"/>
    </xf>
    <xf numFmtId="0" fontId="4" fillId="0" borderId="1" xfId="8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0" xfId="12" applyFont="1" applyAlignment="1">
      <alignment horizontal="center"/>
    </xf>
    <xf numFmtId="0" fontId="4" fillId="0" borderId="0" xfId="12" applyFont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wrapText="1"/>
    </xf>
    <xf numFmtId="0" fontId="23" fillId="0" borderId="1" xfId="0" applyFont="1" applyBorder="1" applyAlignment="1">
      <alignment horizontal="left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5" fillId="0" borderId="0" xfId="0" applyFont="1" applyAlignment="1">
      <alignment horizontal="left" vertical="center"/>
    </xf>
    <xf numFmtId="3" fontId="3" fillId="0" borderId="0" xfId="0" applyNumberFormat="1" applyFont="1" applyAlignment="1">
      <alignment horizontal="right" vertical="center"/>
    </xf>
    <xf numFmtId="0" fontId="30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</cellXfs>
  <cellStyles count="15">
    <cellStyle name="Collegamento ipertestuale 2" xfId="6" xr:uid="{053BB1C7-AC09-49F1-BC0A-B5D98BB4FE41}"/>
    <cellStyle name="Migliaia" xfId="10" builtinId="3"/>
    <cellStyle name="Migliaia [0] 2" xfId="14" xr:uid="{ACB3440F-D43A-4A47-A32B-5242F3677069}"/>
    <cellStyle name="Migliaia 2" xfId="3" xr:uid="{31A2D9D3-362A-423A-8A0F-03633C4D3196}"/>
    <cellStyle name="Migliaia 3" xfId="5" xr:uid="{65475D51-3169-4BA7-88C1-BC60F2F162DE}"/>
    <cellStyle name="Migliaia 4" xfId="4" xr:uid="{AF27239D-F694-4FC3-8698-10E1F5BCBA54}"/>
    <cellStyle name="Normale" xfId="0" builtinId="0"/>
    <cellStyle name="Normale 2" xfId="1" xr:uid="{537F88C6-8C0A-4882-BF9D-0E4C5CD68387}"/>
    <cellStyle name="Normale 2 2" xfId="7" xr:uid="{75DB63AF-AF27-491B-89FE-F5E3AD0F5956}"/>
    <cellStyle name="Normale 2 3" xfId="9" xr:uid="{5BC4B6A7-1325-4DC8-8265-3FDA54C8F0B1}"/>
    <cellStyle name="Normale 3" xfId="8" xr:uid="{60E1E722-62FF-40FE-BC42-68C36BA3EF5A}"/>
    <cellStyle name="Normale 4" xfId="13" xr:uid="{A4CFCB5E-0AA5-4496-99B8-6A9A95EBCF2C}"/>
    <cellStyle name="Normale 5" xfId="2" xr:uid="{7D21C773-CB78-403D-BB3B-5EFF68D6CCE7}"/>
    <cellStyle name="Normale_Tabb_energia-agri_03" xfId="12" xr:uid="{F1105BEC-0E36-4285-A13B-D1285F6761F7}"/>
    <cellStyle name="Percentuale" xfId="11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'f1'!$G$4</c:f>
              <c:strCache>
                <c:ptCount val="1"/>
                <c:pt idx="0">
                  <c:v>Attività di supporto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'f1'!$F$6:$F$27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'f1'!$G$6:$G$27</c:f>
              <c:numCache>
                <c:formatCode>0.0</c:formatCode>
                <c:ptCount val="22"/>
                <c:pt idx="0">
                  <c:v>10.160394291540811</c:v>
                </c:pt>
                <c:pt idx="1">
                  <c:v>15.184370766046005</c:v>
                </c:pt>
                <c:pt idx="2">
                  <c:v>7.4630161594589133</c:v>
                </c:pt>
                <c:pt idx="3">
                  <c:v>7.4778016344533693</c:v>
                </c:pt>
                <c:pt idx="4">
                  <c:v>7.4552031893943935</c:v>
                </c:pt>
                <c:pt idx="5">
                  <c:v>11.047867011203136</c:v>
                </c:pt>
                <c:pt idx="6">
                  <c:v>13.562841677211651</c:v>
                </c:pt>
                <c:pt idx="7">
                  <c:v>11.442988952310831</c:v>
                </c:pt>
                <c:pt idx="8">
                  <c:v>10.481342274362762</c:v>
                </c:pt>
                <c:pt idx="9">
                  <c:v>14.480314122902676</c:v>
                </c:pt>
                <c:pt idx="10">
                  <c:v>20.042658389434738</c:v>
                </c:pt>
                <c:pt idx="11">
                  <c:v>12.011807751631338</c:v>
                </c:pt>
                <c:pt idx="12">
                  <c:v>11.42143818724003</c:v>
                </c:pt>
                <c:pt idx="13">
                  <c:v>17.538035707553902</c:v>
                </c:pt>
                <c:pt idx="14">
                  <c:v>11.982157504144244</c:v>
                </c:pt>
                <c:pt idx="15">
                  <c:v>15.23819690918358</c:v>
                </c:pt>
                <c:pt idx="16">
                  <c:v>24.653060972400688</c:v>
                </c:pt>
                <c:pt idx="17">
                  <c:v>15.386950736142445</c:v>
                </c:pt>
                <c:pt idx="18">
                  <c:v>16.504814717665955</c:v>
                </c:pt>
                <c:pt idx="19">
                  <c:v>15.857240627756475</c:v>
                </c:pt>
                <c:pt idx="21">
                  <c:v>12.191648239268769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C4-4E37-A923-BD93FBA4F157}"/>
            </c:ext>
          </c:extLst>
        </c:ser>
        <c:ser>
          <c:idx val="1"/>
          <c:order val="1"/>
          <c:tx>
            <c:strRef>
              <c:f>'f1'!$H$4</c:f>
              <c:strCache>
                <c:ptCount val="1"/>
                <c:pt idx="0">
                  <c:v>Attività secondarie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'f1'!$F$6:$F$27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'f1'!$H$6:$H$27</c:f>
              <c:numCache>
                <c:formatCode>0.0</c:formatCode>
                <c:ptCount val="22"/>
                <c:pt idx="0">
                  <c:v>9.2781006797012253</c:v>
                </c:pt>
                <c:pt idx="1">
                  <c:v>22.083292161750524</c:v>
                </c:pt>
                <c:pt idx="2">
                  <c:v>8.9955402025589404</c:v>
                </c:pt>
                <c:pt idx="3">
                  <c:v>8.8720847342252043</c:v>
                </c:pt>
                <c:pt idx="4">
                  <c:v>20.891131658437839</c:v>
                </c:pt>
                <c:pt idx="5">
                  <c:v>5.9524548873329648</c:v>
                </c:pt>
                <c:pt idx="6">
                  <c:v>11.757629147088362</c:v>
                </c:pt>
                <c:pt idx="7">
                  <c:v>9.427989923916769</c:v>
                </c:pt>
                <c:pt idx="8">
                  <c:v>9.7251170431906822</c:v>
                </c:pt>
                <c:pt idx="9">
                  <c:v>8.3392162149633506</c:v>
                </c:pt>
                <c:pt idx="10">
                  <c:v>11.336654384738964</c:v>
                </c:pt>
                <c:pt idx="11">
                  <c:v>6.8324874713270241</c:v>
                </c:pt>
                <c:pt idx="12">
                  <c:v>5.8047808575547197</c:v>
                </c:pt>
                <c:pt idx="13">
                  <c:v>6.9734213890454742</c:v>
                </c:pt>
                <c:pt idx="14">
                  <c:v>4.774160116814846</c:v>
                </c:pt>
                <c:pt idx="15">
                  <c:v>5.2491738458012343</c:v>
                </c:pt>
                <c:pt idx="16">
                  <c:v>4.8556211804439444</c:v>
                </c:pt>
                <c:pt idx="17">
                  <c:v>5.5301867071690252</c:v>
                </c:pt>
                <c:pt idx="18">
                  <c:v>4.0920827352574412</c:v>
                </c:pt>
                <c:pt idx="19">
                  <c:v>9.67559524137625</c:v>
                </c:pt>
                <c:pt idx="21">
                  <c:v>7.8911879131041713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C4-4E37-A923-BD93FBA4F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1281119"/>
        <c:axId val="196602383"/>
      </c:barChart>
      <c:catAx>
        <c:axId val="191281119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6602383"/>
        <c:crosses val="autoZero"/>
        <c:auto val="1"/>
        <c:lblAlgn val="ctr"/>
        <c:lblOffset val="100"/>
        <c:noMultiLvlLbl val="0"/>
      </c:catAx>
      <c:valAx>
        <c:axId val="196602383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12811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51027911394345"/>
          <c:y val="7.8703703703703706E-2"/>
          <c:w val="0.8844897208860566"/>
          <c:h val="0.72106372120151652"/>
        </c:manualLayout>
      </c:layout>
      <c:barChart>
        <c:barDir val="col"/>
        <c:grouping val="clustered"/>
        <c:varyColors val="0"/>
        <c:ser>
          <c:idx val="0"/>
          <c:order val="0"/>
          <c:tx>
            <c:v>incidenza % Agrit./Att. secondarie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6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</c:numLit>
          </c:cat>
          <c:val>
            <c:numLit>
              <c:formatCode>General</c:formatCode>
              <c:ptCount val="6"/>
              <c:pt idx="0">
                <c:v>24.315614409051438</c:v>
              </c:pt>
              <c:pt idx="1">
                <c:v>25.048091775890441</c:v>
              </c:pt>
              <c:pt idx="2">
                <c:v>25.245371076659556</c:v>
              </c:pt>
              <c:pt idx="3">
                <c:v>26.847453960817415</c:v>
              </c:pt>
              <c:pt idx="4">
                <c:v>27.396064452769796</c:v>
              </c:pt>
              <c:pt idx="5">
                <c:v>14.023519385726699</c:v>
              </c:pt>
            </c:numLit>
          </c:val>
          <c:extLst>
            <c:ext xmlns:c16="http://schemas.microsoft.com/office/drawing/2014/chart" uri="{C3380CC4-5D6E-409C-BE32-E72D297353CC}">
              <c16:uniqueId val="{00000000-800C-40F1-948D-10A08EE83D31}"/>
            </c:ext>
          </c:extLst>
        </c:ser>
        <c:ser>
          <c:idx val="1"/>
          <c:order val="1"/>
          <c:tx>
            <c:v>Incidenza % Att Secondarie/ Agricoltura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Lit>
              <c:formatCode>General</c:formatCode>
              <c:ptCount val="6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</c:numLit>
          </c:cat>
          <c:val>
            <c:numLit>
              <c:formatCode>General</c:formatCode>
              <c:ptCount val="6"/>
              <c:pt idx="0">
                <c:v>8.9779039503912283</c:v>
              </c:pt>
              <c:pt idx="1">
                <c:v>9.5564925594724457</c:v>
              </c:pt>
              <c:pt idx="2">
                <c:v>10.296505319276568</c:v>
              </c:pt>
              <c:pt idx="3">
                <c:v>9.4869489842466415</c:v>
              </c:pt>
              <c:pt idx="4">
                <c:v>9.631222563699124</c:v>
              </c:pt>
              <c:pt idx="5">
                <c:v>7.8911879131041722</c:v>
              </c:pt>
            </c:numLit>
          </c:val>
          <c:extLst>
            <c:ext xmlns:c16="http://schemas.microsoft.com/office/drawing/2014/chart" uri="{C3380CC4-5D6E-409C-BE32-E72D297353CC}">
              <c16:uniqueId val="{00000001-800C-40F1-948D-10A08EE83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21053664"/>
        <c:axId val="921055744"/>
      </c:barChart>
      <c:lineChart>
        <c:grouping val="standard"/>
        <c:varyColors val="0"/>
        <c:ser>
          <c:idx val="2"/>
          <c:order val="2"/>
          <c:tx>
            <c:v>Agriturismi var. anno precedente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6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</c:numLit>
          </c:cat>
          <c:val>
            <c:numLit>
              <c:formatCode>General</c:formatCode>
              <c:ptCount val="6"/>
              <c:pt idx="0">
                <c:v>3.0166435506241385</c:v>
              </c:pt>
              <c:pt idx="1">
                <c:v>3.3807547090168271</c:v>
              </c:pt>
              <c:pt idx="2">
                <c:v>10.392335923781062</c:v>
              </c:pt>
              <c:pt idx="3">
                <c:v>7.4945562718235408</c:v>
              </c:pt>
              <c:pt idx="4">
                <c:v>3.3267027916866709</c:v>
              </c:pt>
              <c:pt idx="5">
                <c:v>-59.052453845828637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00C-40F1-948D-10A08EE83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1053664"/>
        <c:axId val="921055744"/>
      </c:lineChart>
      <c:catAx>
        <c:axId val="921053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21055744"/>
        <c:crosses val="autoZero"/>
        <c:auto val="1"/>
        <c:lblAlgn val="ctr"/>
        <c:lblOffset val="100"/>
        <c:noMultiLvlLbl val="0"/>
      </c:catAx>
      <c:valAx>
        <c:axId val="921055744"/>
        <c:scaling>
          <c:orientation val="minMax"/>
          <c:max val="30"/>
          <c:min val="-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21053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EFF-49E0-B7B0-F08552B7577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EFF-49E0-B7B0-F08552B7577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EFF-49E0-B7B0-F08552B757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'f4'!$A$2:$A$4</c:f>
              <c:strCache>
                <c:ptCount val="3"/>
                <c:pt idx="0">
                  <c:v>Agricolo</c:v>
                </c:pt>
                <c:pt idx="1">
                  <c:v>Non agricolo</c:v>
                </c:pt>
                <c:pt idx="2">
                  <c:v>N/D</c:v>
                </c:pt>
              </c:strCache>
            </c:strRef>
          </c:cat>
          <c:val>
            <c:numRef>
              <c:f>'f4'!$B$2:$B$4</c:f>
              <c:numCache>
                <c:formatCode>General</c:formatCode>
                <c:ptCount val="3"/>
                <c:pt idx="0">
                  <c:v>251</c:v>
                </c:pt>
                <c:pt idx="1">
                  <c:v>40</c:v>
                </c:pt>
                <c:pt idx="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EFF-49E0-B7B0-F08552B75779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'f5'!$B$5</c:f>
              <c:strCache>
                <c:ptCount val="1"/>
                <c:pt idx="0">
                  <c:v>Bovini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E31-41B5-B976-D4F72052117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E31-41B5-B976-D4F72052117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E31-41B5-B976-D4F72052117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E31-41B5-B976-D4F72052117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E31-41B5-B976-D4F72052117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E31-41B5-B976-D4F72052117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E31-41B5-B976-D4F72052117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2E31-41B5-B976-D4F72052117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2E31-41B5-B976-D4F720521177}"/>
              </c:ext>
            </c:extLst>
          </c:dPt>
          <c:cat>
            <c:strRef>
              <c:f>'f5'!$A$6:$A$14</c:f>
              <c:strCache>
                <c:ptCount val="9"/>
                <c:pt idx="0">
                  <c:v>Bologna</c:v>
                </c:pt>
                <c:pt idx="1">
                  <c:v>Forlì - Cesena</c:v>
                </c:pt>
                <c:pt idx="2">
                  <c:v>Ferrara</c:v>
                </c:pt>
                <c:pt idx="3">
                  <c:v>Modena</c:v>
                </c:pt>
                <c:pt idx="4">
                  <c:v>Piacenza</c:v>
                </c:pt>
                <c:pt idx="5">
                  <c:v>Parma</c:v>
                </c:pt>
                <c:pt idx="6">
                  <c:v>Ravenna</c:v>
                </c:pt>
                <c:pt idx="7">
                  <c:v>Reggio Emilia</c:v>
                </c:pt>
                <c:pt idx="8">
                  <c:v>Rimini</c:v>
                </c:pt>
              </c:strCache>
            </c:strRef>
          </c:cat>
          <c:val>
            <c:numRef>
              <c:f>'f5'!$B$6:$B$14</c:f>
              <c:numCache>
                <c:formatCode>0.0%</c:formatCode>
                <c:ptCount val="9"/>
                <c:pt idx="0">
                  <c:v>3.7234042553191488E-2</c:v>
                </c:pt>
                <c:pt idx="1">
                  <c:v>7.9787234042553185E-3</c:v>
                </c:pt>
                <c:pt idx="2">
                  <c:v>2.1276595744680851E-2</c:v>
                </c:pt>
                <c:pt idx="3">
                  <c:v>0.18085106382978725</c:v>
                </c:pt>
                <c:pt idx="4">
                  <c:v>0.15425531914893617</c:v>
                </c:pt>
                <c:pt idx="5">
                  <c:v>0.30319148936170215</c:v>
                </c:pt>
                <c:pt idx="6">
                  <c:v>2.6595744680851063E-3</c:v>
                </c:pt>
                <c:pt idx="7">
                  <c:v>0.28723404255319152</c:v>
                </c:pt>
                <c:pt idx="8">
                  <c:v>5.3191489361702126E-3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E31-41B5-B976-D4F7205211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4911698495290946"/>
          <c:y val="5.0839603600381027E-2"/>
          <c:w val="0.20724113728242677"/>
          <c:h val="0.92100239527773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'f5'!$C$5</c:f>
              <c:strCache>
                <c:ptCount val="1"/>
                <c:pt idx="0">
                  <c:v>Suini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1B8-46AA-BF23-48C7823EB28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1B8-46AA-BF23-48C7823EB28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1B8-46AA-BF23-48C7823EB28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1B8-46AA-BF23-48C7823EB28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1B8-46AA-BF23-48C7823EB28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1B8-46AA-BF23-48C7823EB28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1B8-46AA-BF23-48C7823EB28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1B8-46AA-BF23-48C7823EB28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61B8-46AA-BF23-48C7823EB28A}"/>
              </c:ext>
            </c:extLst>
          </c:dPt>
          <c:cat>
            <c:strRef>
              <c:f>'f5'!$A$6:$A$14</c:f>
              <c:strCache>
                <c:ptCount val="9"/>
                <c:pt idx="0">
                  <c:v>Bologna</c:v>
                </c:pt>
                <c:pt idx="1">
                  <c:v>Forlì - Cesena</c:v>
                </c:pt>
                <c:pt idx="2">
                  <c:v>Ferrara</c:v>
                </c:pt>
                <c:pt idx="3">
                  <c:v>Modena</c:v>
                </c:pt>
                <c:pt idx="4">
                  <c:v>Piacenza</c:v>
                </c:pt>
                <c:pt idx="5">
                  <c:v>Parma</c:v>
                </c:pt>
                <c:pt idx="6">
                  <c:v>Ravenna</c:v>
                </c:pt>
                <c:pt idx="7">
                  <c:v>Reggio Emilia</c:v>
                </c:pt>
                <c:pt idx="8">
                  <c:v>Rimini</c:v>
                </c:pt>
              </c:strCache>
            </c:strRef>
          </c:cat>
          <c:val>
            <c:numRef>
              <c:f>'f5'!$C$6:$C$14</c:f>
              <c:numCache>
                <c:formatCode>0.0%</c:formatCode>
                <c:ptCount val="9"/>
                <c:pt idx="0">
                  <c:v>3.2000000000000001E-2</c:v>
                </c:pt>
                <c:pt idx="1">
                  <c:v>5.3333333333333337E-2</c:v>
                </c:pt>
                <c:pt idx="2">
                  <c:v>3.4666666666666665E-2</c:v>
                </c:pt>
                <c:pt idx="3">
                  <c:v>0.28266666666666668</c:v>
                </c:pt>
                <c:pt idx="4">
                  <c:v>0.13333333333333333</c:v>
                </c:pt>
                <c:pt idx="5">
                  <c:v>0.11733333333333333</c:v>
                </c:pt>
                <c:pt idx="6">
                  <c:v>8.533333333333333E-2</c:v>
                </c:pt>
                <c:pt idx="7">
                  <c:v>0.26133333333333331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61B8-46AA-BF23-48C7823EB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0485202006482484"/>
          <c:y val="5.5532603787361974E-2"/>
          <c:w val="0.25980602201798009"/>
          <c:h val="0.916309395090752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'f5'!$D$5</c:f>
              <c:strCache>
                <c:ptCount val="1"/>
                <c:pt idx="0">
                  <c:v>Avicoli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6A9-486B-8825-2C8B8D25CC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6A9-486B-8825-2C8B8D25CC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6A9-486B-8825-2C8B8D25CC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6A9-486B-8825-2C8B8D25CC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6A9-486B-8825-2C8B8D25CC7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6A9-486B-8825-2C8B8D25CC7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6A9-486B-8825-2C8B8D25CC7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F6A9-486B-8825-2C8B8D25CC7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F6A9-486B-8825-2C8B8D25CC75}"/>
              </c:ext>
            </c:extLst>
          </c:dPt>
          <c:cat>
            <c:strRef>
              <c:f>'f5'!$A$6:$A$14</c:f>
              <c:strCache>
                <c:ptCount val="9"/>
                <c:pt idx="0">
                  <c:v>Bologna</c:v>
                </c:pt>
                <c:pt idx="1">
                  <c:v>Forlì - Cesena</c:v>
                </c:pt>
                <c:pt idx="2">
                  <c:v>Ferrara</c:v>
                </c:pt>
                <c:pt idx="3">
                  <c:v>Modena</c:v>
                </c:pt>
                <c:pt idx="4">
                  <c:v>Piacenza</c:v>
                </c:pt>
                <c:pt idx="5">
                  <c:v>Parma</c:v>
                </c:pt>
                <c:pt idx="6">
                  <c:v>Ravenna</c:v>
                </c:pt>
                <c:pt idx="7">
                  <c:v>Reggio Emilia</c:v>
                </c:pt>
                <c:pt idx="8">
                  <c:v>Rimini</c:v>
                </c:pt>
              </c:strCache>
            </c:strRef>
          </c:cat>
          <c:val>
            <c:numRef>
              <c:f>'f5'!$D$6:$D$14</c:f>
              <c:numCache>
                <c:formatCode>0.0%</c:formatCode>
                <c:ptCount val="9"/>
                <c:pt idx="0">
                  <c:v>0.13535031847133758</c:v>
                </c:pt>
                <c:pt idx="1">
                  <c:v>0.50424628450106157</c:v>
                </c:pt>
                <c:pt idx="2">
                  <c:v>5.0424628450106153E-2</c:v>
                </c:pt>
                <c:pt idx="3">
                  <c:v>3.3970276008492568E-2</c:v>
                </c:pt>
                <c:pt idx="4">
                  <c:v>1.3269639065817409E-2</c:v>
                </c:pt>
                <c:pt idx="5">
                  <c:v>0.1884288747346072</c:v>
                </c:pt>
                <c:pt idx="6">
                  <c:v>5.3078556263269636E-3</c:v>
                </c:pt>
                <c:pt idx="7">
                  <c:v>5.3078556263269634E-2</c:v>
                </c:pt>
                <c:pt idx="8">
                  <c:v>1.5923566878980892E-2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F6A9-486B-8825-2C8B8D25C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380508661217321"/>
          <c:y val="6.0225603974342963E-2"/>
          <c:w val="0.2127743234373615"/>
          <c:h val="0.883458393781885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'f6'!$C$3</c:f>
              <c:strCache>
                <c:ptCount val="1"/>
                <c:pt idx="0">
                  <c:v>Numero Impianti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'f6'!$A$4:$A$16</c:f>
              <c:numCache>
                <c:formatCode>General</c:formatCode>
                <c:ptCount val="1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</c:numCache>
            </c:numRef>
          </c:cat>
          <c:val>
            <c:numRef>
              <c:f>'f6'!$C$4:$C$16</c:f>
              <c:numCache>
                <c:formatCode>#,##0</c:formatCode>
                <c:ptCount val="13"/>
                <c:pt idx="0">
                  <c:v>34805</c:v>
                </c:pt>
                <c:pt idx="1">
                  <c:v>76593</c:v>
                </c:pt>
                <c:pt idx="2">
                  <c:v>160963</c:v>
                </c:pt>
                <c:pt idx="3">
                  <c:v>335358</c:v>
                </c:pt>
                <c:pt idx="4">
                  <c:v>485406</c:v>
                </c:pt>
                <c:pt idx="5">
                  <c:v>596355</c:v>
                </c:pt>
                <c:pt idx="6">
                  <c:v>648196</c:v>
                </c:pt>
                <c:pt idx="7">
                  <c:v>687759</c:v>
                </c:pt>
                <c:pt idx="8">
                  <c:v>732053</c:v>
                </c:pt>
                <c:pt idx="9">
                  <c:v>774014</c:v>
                </c:pt>
                <c:pt idx="10">
                  <c:v>822301</c:v>
                </c:pt>
                <c:pt idx="11">
                  <c:v>880090</c:v>
                </c:pt>
                <c:pt idx="12">
                  <c:v>935838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19-4000-BED5-B1E6EC504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2657744"/>
        <c:axId val="632657328"/>
      </c:barChart>
      <c:lineChart>
        <c:grouping val="standard"/>
        <c:varyColors val="0"/>
        <c:ser>
          <c:idx val="0"/>
          <c:order val="0"/>
          <c:tx>
            <c:strRef>
              <c:f>'f6'!$B$3</c:f>
              <c:strCache>
                <c:ptCount val="1"/>
                <c:pt idx="0">
                  <c:v>Potenza Installata (MW)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'f6'!$A$4:$A$16</c:f>
              <c:numCache>
                <c:formatCode>General</c:formatCode>
                <c:ptCount val="1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</c:numCache>
            </c:numRef>
          </c:cat>
          <c:val>
            <c:numRef>
              <c:f>'f6'!$B$4:$B$16</c:f>
              <c:numCache>
                <c:formatCode>#,##0</c:formatCode>
                <c:ptCount val="13"/>
                <c:pt idx="0">
                  <c:v>483</c:v>
                </c:pt>
                <c:pt idx="1">
                  <c:v>1264</c:v>
                </c:pt>
                <c:pt idx="2">
                  <c:v>3592</c:v>
                </c:pt>
                <c:pt idx="3">
                  <c:v>13131</c:v>
                </c:pt>
                <c:pt idx="4">
                  <c:v>16785</c:v>
                </c:pt>
                <c:pt idx="5">
                  <c:v>18185</c:v>
                </c:pt>
                <c:pt idx="6">
                  <c:v>18594</c:v>
                </c:pt>
                <c:pt idx="7">
                  <c:v>18901</c:v>
                </c:pt>
                <c:pt idx="8">
                  <c:v>19283</c:v>
                </c:pt>
                <c:pt idx="9">
                  <c:v>19682</c:v>
                </c:pt>
                <c:pt idx="10">
                  <c:v>20108</c:v>
                </c:pt>
                <c:pt idx="11">
                  <c:v>20865</c:v>
                </c:pt>
                <c:pt idx="12">
                  <c:v>21650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19-4000-BED5-B1E6EC504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8195359"/>
        <c:axId val="1988201183"/>
      </c:lineChart>
      <c:catAx>
        <c:axId val="1988195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88201183"/>
        <c:crosses val="autoZero"/>
        <c:auto val="1"/>
        <c:lblAlgn val="ctr"/>
        <c:lblOffset val="100"/>
        <c:noMultiLvlLbl val="0"/>
      </c:catAx>
      <c:valAx>
        <c:axId val="1988201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Potenza Installata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88195359"/>
        <c:crosses val="autoZero"/>
        <c:crossBetween val="between"/>
      </c:valAx>
      <c:valAx>
        <c:axId val="63265732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Numero Impianti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2657744"/>
        <c:crosses val="max"/>
        <c:crossBetween val="between"/>
      </c:valAx>
      <c:catAx>
        <c:axId val="632657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326573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'f7'!$B$3</c:f>
              <c:strCache>
                <c:ptCount val="1"/>
                <c:pt idx="0">
                  <c:v>Impianti a terra</c:v>
                </c:pt>
              </c:strCache>
            </c:strRef>
          </c:tx>
          <c:spPr>
            <a:solidFill>
              <a:schemeClr val="accent4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'f7'!$A$4:$A$25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P. A. Bolzano</c:v>
                </c:pt>
                <c:pt idx="4">
                  <c:v>P. A. Trento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Liguria</c:v>
                </c:pt>
                <c:pt idx="8">
                  <c:v>Emilia-Romagna</c:v>
                </c:pt>
                <c:pt idx="9">
                  <c:v>Toscana</c:v>
                </c:pt>
                <c:pt idx="10">
                  <c:v>Marche</c:v>
                </c:pt>
                <c:pt idx="11">
                  <c:v>Umbria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'f7'!$B$4:$B$25</c:f>
              <c:numCache>
                <c:formatCode>General</c:formatCode>
                <c:ptCount val="22"/>
                <c:pt idx="0">
                  <c:v>35</c:v>
                </c:pt>
                <c:pt idx="1">
                  <c:v>8</c:v>
                </c:pt>
                <c:pt idx="2">
                  <c:v>13</c:v>
                </c:pt>
                <c:pt idx="3">
                  <c:v>4</c:v>
                </c:pt>
                <c:pt idx="4">
                  <c:v>4</c:v>
                </c:pt>
                <c:pt idx="5">
                  <c:v>23</c:v>
                </c:pt>
                <c:pt idx="6">
                  <c:v>25</c:v>
                </c:pt>
                <c:pt idx="7">
                  <c:v>5</c:v>
                </c:pt>
                <c:pt idx="8">
                  <c:v>35</c:v>
                </c:pt>
                <c:pt idx="9">
                  <c:v>31</c:v>
                </c:pt>
                <c:pt idx="10">
                  <c:v>53</c:v>
                </c:pt>
                <c:pt idx="11">
                  <c:v>36</c:v>
                </c:pt>
                <c:pt idx="12">
                  <c:v>56</c:v>
                </c:pt>
                <c:pt idx="13">
                  <c:v>53</c:v>
                </c:pt>
                <c:pt idx="14">
                  <c:v>62</c:v>
                </c:pt>
                <c:pt idx="15">
                  <c:v>33</c:v>
                </c:pt>
                <c:pt idx="16">
                  <c:v>74</c:v>
                </c:pt>
                <c:pt idx="17">
                  <c:v>69</c:v>
                </c:pt>
                <c:pt idx="18">
                  <c:v>33</c:v>
                </c:pt>
                <c:pt idx="19">
                  <c:v>47</c:v>
                </c:pt>
                <c:pt idx="20">
                  <c:v>57</c:v>
                </c:pt>
                <c:pt idx="21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F3-4148-A0C4-9A1F0BF8AA5B}"/>
            </c:ext>
          </c:extLst>
        </c:ser>
        <c:ser>
          <c:idx val="1"/>
          <c:order val="1"/>
          <c:tx>
            <c:strRef>
              <c:f>'f7'!$C$3</c:f>
              <c:strCache>
                <c:ptCount val="1"/>
                <c:pt idx="0">
                  <c:v>Impianti non a terra</c:v>
                </c:pt>
              </c:strCache>
            </c:strRef>
          </c:tx>
          <c:spPr>
            <a:solidFill>
              <a:schemeClr val="accent4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'f7'!$A$4:$A$25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P. A. Bolzano</c:v>
                </c:pt>
                <c:pt idx="4">
                  <c:v>P. A. Trento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Liguria</c:v>
                </c:pt>
                <c:pt idx="8">
                  <c:v>Emilia-Romagna</c:v>
                </c:pt>
                <c:pt idx="9">
                  <c:v>Toscana</c:v>
                </c:pt>
                <c:pt idx="10">
                  <c:v>Marche</c:v>
                </c:pt>
                <c:pt idx="11">
                  <c:v>Umbria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'f7'!$C$4:$C$25</c:f>
              <c:numCache>
                <c:formatCode>General</c:formatCode>
                <c:ptCount val="22"/>
                <c:pt idx="0">
                  <c:v>65</c:v>
                </c:pt>
                <c:pt idx="1">
                  <c:v>92</c:v>
                </c:pt>
                <c:pt idx="2">
                  <c:v>87</c:v>
                </c:pt>
                <c:pt idx="3">
                  <c:v>96</c:v>
                </c:pt>
                <c:pt idx="4">
                  <c:v>96</c:v>
                </c:pt>
                <c:pt idx="5">
                  <c:v>77</c:v>
                </c:pt>
                <c:pt idx="6">
                  <c:v>75</c:v>
                </c:pt>
                <c:pt idx="7">
                  <c:v>95</c:v>
                </c:pt>
                <c:pt idx="8">
                  <c:v>65</c:v>
                </c:pt>
                <c:pt idx="9">
                  <c:v>69</c:v>
                </c:pt>
                <c:pt idx="10">
                  <c:v>47</c:v>
                </c:pt>
                <c:pt idx="11">
                  <c:v>64</c:v>
                </c:pt>
                <c:pt idx="12">
                  <c:v>44</c:v>
                </c:pt>
                <c:pt idx="13">
                  <c:v>47</c:v>
                </c:pt>
                <c:pt idx="14">
                  <c:v>38</c:v>
                </c:pt>
                <c:pt idx="15">
                  <c:v>67</c:v>
                </c:pt>
                <c:pt idx="16">
                  <c:v>26</c:v>
                </c:pt>
                <c:pt idx="17">
                  <c:v>31</c:v>
                </c:pt>
                <c:pt idx="18">
                  <c:v>67</c:v>
                </c:pt>
                <c:pt idx="19">
                  <c:v>53</c:v>
                </c:pt>
                <c:pt idx="20">
                  <c:v>43</c:v>
                </c:pt>
                <c:pt idx="21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F3-4148-A0C4-9A1F0BF8AA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10159871"/>
        <c:axId val="910156127"/>
      </c:barChart>
      <c:catAx>
        <c:axId val="910159871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10156127"/>
        <c:crossesAt val="0"/>
        <c:auto val="1"/>
        <c:lblAlgn val="ctr"/>
        <c:lblOffset val="100"/>
        <c:noMultiLvlLbl val="0"/>
      </c:catAx>
      <c:valAx>
        <c:axId val="9101561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10159871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24606</xdr:colOff>
      <xdr:row>30</xdr:row>
      <xdr:rowOff>138110</xdr:rowOff>
    </xdr:from>
    <xdr:to>
      <xdr:col>8</xdr:col>
      <xdr:colOff>870857</xdr:colOff>
      <xdr:row>58</xdr:row>
      <xdr:rowOff>128587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311DB3C-B1EB-4E34-A83A-70A3B6B723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7</xdr:col>
      <xdr:colOff>415925</xdr:colOff>
      <xdr:row>16</xdr:row>
      <xdr:rowOff>172720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6A137E1-FBE4-48DD-A595-BB5E62B07E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8300"/>
          <a:ext cx="4683125" cy="27508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88447</xdr:colOff>
      <xdr:row>7</xdr:row>
      <xdr:rowOff>21089</xdr:rowOff>
    </xdr:from>
    <xdr:to>
      <xdr:col>4</xdr:col>
      <xdr:colOff>381908</xdr:colOff>
      <xdr:row>25</xdr:row>
      <xdr:rowOff>6803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3D8869E-7686-4EF0-814E-2C0DCACAB6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</xdr:colOff>
      <xdr:row>2</xdr:row>
      <xdr:rowOff>19050</xdr:rowOff>
    </xdr:from>
    <xdr:to>
      <xdr:col>10</xdr:col>
      <xdr:colOff>371475</xdr:colOff>
      <xdr:row>16</xdr:row>
      <xdr:rowOff>95250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7A273F7-2CFF-4589-8CA3-75C75474EC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10583</xdr:colOff>
      <xdr:row>3</xdr:row>
      <xdr:rowOff>0</xdr:rowOff>
    </xdr:from>
    <xdr:to>
      <xdr:col>10</xdr:col>
      <xdr:colOff>550332</xdr:colOff>
      <xdr:row>18</xdr:row>
      <xdr:rowOff>169333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C1938EF-2216-4363-B267-9798FD8155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608540</xdr:colOff>
      <xdr:row>2</xdr:row>
      <xdr:rowOff>169331</xdr:rowOff>
    </xdr:from>
    <xdr:to>
      <xdr:col>16</xdr:col>
      <xdr:colOff>359834</xdr:colOff>
      <xdr:row>19</xdr:row>
      <xdr:rowOff>10583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A735E283-4EC1-4FF6-8420-61CFB526DD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433917</xdr:colOff>
      <xdr:row>2</xdr:row>
      <xdr:rowOff>179916</xdr:rowOff>
    </xdr:from>
    <xdr:to>
      <xdr:col>22</xdr:col>
      <xdr:colOff>391583</xdr:colOff>
      <xdr:row>19</xdr:row>
      <xdr:rowOff>-1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03730BA-588D-475F-8633-EBAEBAE395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0</xdr:rowOff>
    </xdr:from>
    <xdr:to>
      <xdr:col>14</xdr:col>
      <xdr:colOff>23813</xdr:colOff>
      <xdr:row>19</xdr:row>
      <xdr:rowOff>4762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76BD785B-65E2-497E-8170-32E6024819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595878</xdr:colOff>
      <xdr:row>6</xdr:row>
      <xdr:rowOff>162151</xdr:rowOff>
    </xdr:from>
    <xdr:to>
      <xdr:col>18</xdr:col>
      <xdr:colOff>103187</xdr:colOff>
      <xdr:row>30</xdr:row>
      <xdr:rowOff>28348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536BE05-4DEE-4BEB-ADFC-E955A7C3AD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\Annuario2005\CONSEGNATI\DISCO_D\ANNUARIO\An01\CAPITOLI%20CONSEGNATI\Documenti\federaliment\PELLICCIA\Export%20agroalim.%202001%20per%20pa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-FILES\ANNUARIO\Annuario2005\CONSEGNATI\DISCO_D\ANNUARIO\An01\CAPITOLI%20CONSEGNATI\Documenti\federaliment\PELLICCIA\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\Annuario2005\CONSEGNATI\A%20FILES\ANNUARIO\An2004\CAPITOLI%20CONSEGNATI\Materiale%20di%20lavoro\lavoro%20app%20passo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-FILES\ANNUARIO\Annuario2005\CONSEGNATI\A%20FILES\ANNUARIO\An2004\CAPITOLI%20CONSEGNATI\Materiale%20di%20lavoro\lavoro%20app%20passo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AC577-3A66-46AF-A83E-B272C4BCEAA3}">
  <sheetPr>
    <pageSetUpPr fitToPage="1"/>
  </sheetPr>
  <dimension ref="A1:J39"/>
  <sheetViews>
    <sheetView tabSelected="1" zoomScale="60" zoomScaleNormal="60" workbookViewId="0">
      <selection activeCell="A2" sqref="A2"/>
    </sheetView>
  </sheetViews>
  <sheetFormatPr defaultColWidth="8.54296875" defaultRowHeight="13" x14ac:dyDescent="0.3"/>
  <cols>
    <col min="1" max="1" width="60.453125" style="2" customWidth="1"/>
    <col min="2" max="2" width="7.453125" style="2" bestFit="1" customWidth="1"/>
    <col min="3" max="5" width="8.453125" style="2" bestFit="1" customWidth="1"/>
    <col min="6" max="6" width="8.453125" style="2" customWidth="1"/>
    <col min="7" max="7" width="6.90625" style="2" bestFit="1" customWidth="1"/>
    <col min="8" max="8" width="1.453125" style="2" customWidth="1"/>
    <col min="9" max="9" width="9.54296875" style="2" customWidth="1"/>
    <col min="10" max="10" width="16.08984375" style="2" customWidth="1"/>
    <col min="11" max="16384" width="8.54296875" style="2"/>
  </cols>
  <sheetData>
    <row r="1" spans="1:10" x14ac:dyDescent="0.3">
      <c r="A1" s="1" t="s">
        <v>212</v>
      </c>
    </row>
    <row r="2" spans="1:10" x14ac:dyDescent="0.3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ht="50.4" customHeight="1" x14ac:dyDescent="0.3">
      <c r="B3" s="4"/>
      <c r="C3" s="4"/>
      <c r="D3" s="4"/>
      <c r="E3" s="4"/>
      <c r="F3" s="4"/>
      <c r="G3" s="4" t="s">
        <v>0</v>
      </c>
      <c r="H3" s="4"/>
      <c r="I3" s="4" t="s">
        <v>1</v>
      </c>
      <c r="J3" s="251" t="s">
        <v>2</v>
      </c>
    </row>
    <row r="4" spans="1:10" x14ac:dyDescent="0.3">
      <c r="A4" s="5"/>
      <c r="B4" s="252">
        <v>2010</v>
      </c>
      <c r="C4" s="252">
        <v>2015</v>
      </c>
      <c r="D4" s="252">
        <v>2018</v>
      </c>
      <c r="E4" s="252">
        <v>2019</v>
      </c>
      <c r="F4" s="252">
        <v>2020</v>
      </c>
      <c r="G4" s="252">
        <v>2020</v>
      </c>
      <c r="H4" s="252"/>
      <c r="I4" s="252" t="s">
        <v>60</v>
      </c>
      <c r="J4" s="252" t="s">
        <v>60</v>
      </c>
    </row>
    <row r="5" spans="1:10" x14ac:dyDescent="0.3">
      <c r="A5" s="229" t="s">
        <v>3</v>
      </c>
      <c r="B5" s="229"/>
      <c r="C5" s="229"/>
      <c r="D5" s="229"/>
      <c r="E5" s="229"/>
      <c r="F5" s="229"/>
      <c r="G5" s="229"/>
      <c r="H5" s="229"/>
      <c r="I5" s="229"/>
      <c r="J5" s="229"/>
    </row>
    <row r="6" spans="1:10" x14ac:dyDescent="0.3">
      <c r="A6" s="229" t="s">
        <v>4</v>
      </c>
      <c r="B6" s="221">
        <v>248.59879999999998</v>
      </c>
      <c r="C6" s="221">
        <v>285.25</v>
      </c>
      <c r="D6" s="221">
        <v>238.71561999999997</v>
      </c>
      <c r="E6" s="221">
        <v>241.3</v>
      </c>
      <c r="F6" s="221">
        <v>242.96014400000001</v>
      </c>
      <c r="G6" s="221">
        <v>3.5752287096480111</v>
      </c>
      <c r="H6" s="221"/>
      <c r="I6" s="222">
        <v>0.68800000000000106</v>
      </c>
      <c r="J6" s="222">
        <v>0.98082353930200039</v>
      </c>
    </row>
    <row r="7" spans="1:10" x14ac:dyDescent="0.3">
      <c r="A7" s="229" t="s">
        <v>5</v>
      </c>
      <c r="B7" s="221">
        <v>231.36659</v>
      </c>
      <c r="C7" s="221">
        <v>191.16900000000001</v>
      </c>
      <c r="D7" s="221">
        <v>184.4291475</v>
      </c>
      <c r="E7" s="221">
        <v>186.6</v>
      </c>
      <c r="F7" s="221">
        <v>187.33800299999999</v>
      </c>
      <c r="G7" s="221">
        <v>2.7567328357103915</v>
      </c>
      <c r="H7" s="221"/>
      <c r="I7" s="222">
        <v>0.39549999999999569</v>
      </c>
      <c r="J7" s="222">
        <v>0.97410282238238033</v>
      </c>
    </row>
    <row r="8" spans="1:10" x14ac:dyDescent="0.3">
      <c r="A8" s="229" t="s">
        <v>252</v>
      </c>
      <c r="B8" s="221">
        <v>2408.0541800000001</v>
      </c>
      <c r="C8" s="221">
        <v>2964.3</v>
      </c>
      <c r="D8" s="221">
        <v>3155.9299440000004</v>
      </c>
      <c r="E8" s="221">
        <v>3209.8</v>
      </c>
      <c r="F8" s="221">
        <v>3193.59051</v>
      </c>
      <c r="G8" s="221">
        <v>46.994606976407752</v>
      </c>
      <c r="H8" s="221"/>
      <c r="I8" s="222">
        <v>-0.50500000000000578</v>
      </c>
      <c r="J8" s="222">
        <v>-0.10924834213802596</v>
      </c>
    </row>
    <row r="9" spans="1:10" x14ac:dyDescent="0.3">
      <c r="A9" s="229" t="s">
        <v>6</v>
      </c>
      <c r="B9" s="221">
        <v>2029.5047337217989</v>
      </c>
      <c r="C9" s="221">
        <v>2232.4102750219927</v>
      </c>
      <c r="D9" s="221">
        <v>2292.9876480000003</v>
      </c>
      <c r="E9" s="221">
        <v>2362.1999999999998</v>
      </c>
      <c r="F9" s="221">
        <v>2153.6177400000001</v>
      </c>
      <c r="G9" s="221">
        <v>31.691107219854402</v>
      </c>
      <c r="H9" s="221"/>
      <c r="I9" s="222">
        <v>-8.8299999999999859</v>
      </c>
      <c r="J9" s="222">
        <v>-9.1189417292356936</v>
      </c>
    </row>
    <row r="10" spans="1:10" ht="26.15" customHeight="1" x14ac:dyDescent="0.3">
      <c r="A10" s="243" t="s">
        <v>7</v>
      </c>
      <c r="B10" s="221">
        <v>464.64610932095098</v>
      </c>
      <c r="C10" s="221">
        <v>552.20000000000005</v>
      </c>
      <c r="D10" s="221">
        <v>583.86866999999995</v>
      </c>
      <c r="E10" s="221">
        <v>602.70000000000005</v>
      </c>
      <c r="F10" s="221">
        <v>607.5306405</v>
      </c>
      <c r="G10" s="221">
        <v>8.9399888893152966</v>
      </c>
      <c r="H10" s="221"/>
      <c r="I10" s="222">
        <v>0.801499999999993</v>
      </c>
      <c r="J10" s="222">
        <v>2.0048708485455613</v>
      </c>
    </row>
    <row r="11" spans="1:10" x14ac:dyDescent="0.3">
      <c r="A11" s="229" t="s">
        <v>8</v>
      </c>
      <c r="B11" s="221">
        <v>196.922337183</v>
      </c>
      <c r="C11" s="221">
        <v>196.2</v>
      </c>
      <c r="D11" s="221">
        <v>212.73338799999999</v>
      </c>
      <c r="E11" s="221">
        <v>212.1</v>
      </c>
      <c r="F11" s="221">
        <v>215.50526550000001</v>
      </c>
      <c r="G11" s="221">
        <v>3.1712222408623405</v>
      </c>
      <c r="H11" s="221"/>
      <c r="I11" s="222">
        <v>1.6055000000000061</v>
      </c>
      <c r="J11" s="222">
        <v>7.7183000526304688E-4</v>
      </c>
    </row>
    <row r="12" spans="1:10" x14ac:dyDescent="0.3">
      <c r="A12" s="229" t="s">
        <v>9</v>
      </c>
      <c r="B12" s="221">
        <v>155</v>
      </c>
      <c r="C12" s="221">
        <v>165.6</v>
      </c>
      <c r="D12" s="221">
        <v>188.44249600000001</v>
      </c>
      <c r="E12" s="221">
        <v>190.7</v>
      </c>
      <c r="F12" s="221">
        <v>195.11089100000001</v>
      </c>
      <c r="G12" s="221">
        <v>2.8711131282018161</v>
      </c>
      <c r="H12" s="221"/>
      <c r="I12" s="222">
        <v>2.3130000000000108</v>
      </c>
      <c r="J12" s="222">
        <v>1.9042473721880171</v>
      </c>
    </row>
    <row r="13" spans="1:10" s="7" customFormat="1" x14ac:dyDescent="0.3">
      <c r="A13" s="244" t="s">
        <v>10</v>
      </c>
      <c r="B13" s="223">
        <v>5736.1027502257484</v>
      </c>
      <c r="C13" s="223">
        <v>6589.1442750219931</v>
      </c>
      <c r="D13" s="223">
        <v>6857.1069135000007</v>
      </c>
      <c r="E13" s="223">
        <v>7005.4</v>
      </c>
      <c r="F13" s="224">
        <v>6795.6531939999995</v>
      </c>
      <c r="G13" s="224">
        <v>100</v>
      </c>
      <c r="H13" s="223"/>
      <c r="I13" s="225">
        <v>-2.9940732292231722</v>
      </c>
      <c r="J13" s="225">
        <v>-2.8238673204600233</v>
      </c>
    </row>
    <row r="14" spans="1:10" s="7" customFormat="1" x14ac:dyDescent="0.3">
      <c r="A14" s="244" t="s">
        <v>11</v>
      </c>
      <c r="B14" s="249">
        <v>11.917316594768559</v>
      </c>
      <c r="C14" s="249">
        <v>11.972195244314234</v>
      </c>
      <c r="D14" s="249">
        <v>11.979614874589513</v>
      </c>
      <c r="E14" s="249">
        <v>12.270499135732338</v>
      </c>
      <c r="F14" s="249">
        <v>12.191648239268767</v>
      </c>
      <c r="G14" s="233" t="s">
        <v>12</v>
      </c>
      <c r="H14" s="250"/>
      <c r="I14" s="233" t="s">
        <v>12</v>
      </c>
      <c r="J14" s="233" t="s">
        <v>12</v>
      </c>
    </row>
    <row r="15" spans="1:10" x14ac:dyDescent="0.3">
      <c r="A15" s="229"/>
      <c r="B15" s="227"/>
      <c r="C15" s="227"/>
      <c r="D15" s="227"/>
      <c r="E15" s="227"/>
      <c r="F15" s="227"/>
      <c r="G15" s="9"/>
      <c r="H15" s="227"/>
      <c r="I15" s="228"/>
      <c r="J15" s="228"/>
    </row>
    <row r="16" spans="1:10" x14ac:dyDescent="0.3">
      <c r="A16" s="229" t="s">
        <v>13</v>
      </c>
      <c r="B16" s="229"/>
      <c r="C16" s="230"/>
      <c r="D16" s="230"/>
      <c r="E16" s="230"/>
      <c r="F16" s="230"/>
      <c r="G16" s="230"/>
      <c r="H16" s="229"/>
      <c r="I16" s="231"/>
      <c r="J16" s="231"/>
    </row>
    <row r="17" spans="1:10" x14ac:dyDescent="0.3">
      <c r="A17" s="229" t="s">
        <v>14</v>
      </c>
      <c r="B17" s="221">
        <v>7</v>
      </c>
      <c r="C17" s="221">
        <v>7.5</v>
      </c>
      <c r="D17" s="221">
        <v>7.9567799999999984</v>
      </c>
      <c r="E17" s="221">
        <v>8.1999999999999993</v>
      </c>
      <c r="F17" s="221">
        <v>8.3482559999999992</v>
      </c>
      <c r="G17" s="221">
        <v>0.14912886916669696</v>
      </c>
      <c r="H17" s="221"/>
      <c r="I17" s="222">
        <v>1.8079999999999996</v>
      </c>
      <c r="J17" s="222">
        <v>1.8443316487914185</v>
      </c>
    </row>
    <row r="18" spans="1:10" x14ac:dyDescent="0.3">
      <c r="A18" s="229" t="s">
        <v>253</v>
      </c>
      <c r="B18" s="221">
        <v>141</v>
      </c>
      <c r="C18" s="221">
        <v>183.6</v>
      </c>
      <c r="D18" s="221">
        <v>186.45263399999999</v>
      </c>
      <c r="E18" s="221">
        <v>182.9</v>
      </c>
      <c r="F18" s="221">
        <v>171.92600000000002</v>
      </c>
      <c r="G18" s="221">
        <v>3.3263012403157171</v>
      </c>
      <c r="H18" s="221"/>
      <c r="I18" s="222">
        <v>-5.9999999999999947</v>
      </c>
      <c r="J18" s="222">
        <v>-5.9092434824218838</v>
      </c>
    </row>
    <row r="19" spans="1:10" x14ac:dyDescent="0.3">
      <c r="A19" s="229" t="s">
        <v>15</v>
      </c>
      <c r="B19" s="221">
        <v>287.25</v>
      </c>
      <c r="C19" s="221">
        <v>300.89999999999998</v>
      </c>
      <c r="D19" s="221">
        <v>282.56235839999994</v>
      </c>
      <c r="E19" s="221">
        <v>293.3</v>
      </c>
      <c r="F19" s="221">
        <v>297.6995</v>
      </c>
      <c r="G19" s="221">
        <v>5.3340850398283202</v>
      </c>
      <c r="H19" s="221"/>
      <c r="I19" s="222">
        <v>1.4999999999999962</v>
      </c>
      <c r="J19" s="222">
        <v>5.9930560351804711</v>
      </c>
    </row>
    <row r="20" spans="1:10" s="11" customFormat="1" ht="26" x14ac:dyDescent="0.3">
      <c r="A20" s="245" t="s">
        <v>16</v>
      </c>
      <c r="B20" s="221">
        <v>1108</v>
      </c>
      <c r="C20" s="221">
        <v>1188.4000000000001</v>
      </c>
      <c r="D20" s="221">
        <v>1457.9</v>
      </c>
      <c r="E20" s="221">
        <v>1562.6149818140541</v>
      </c>
      <c r="F20" s="221">
        <v>616.83383526643752</v>
      </c>
      <c r="G20" s="221">
        <v>27.396064452769796</v>
      </c>
      <c r="H20" s="221"/>
      <c r="I20" s="222">
        <v>-60.525539403804416</v>
      </c>
      <c r="J20" s="222">
        <v>-61.292458716763143</v>
      </c>
    </row>
    <row r="21" spans="1:10" x14ac:dyDescent="0.3">
      <c r="A21" s="229" t="s">
        <v>254</v>
      </c>
      <c r="B21" s="221">
        <v>293.96655393433997</v>
      </c>
      <c r="C21" s="221">
        <v>296.5</v>
      </c>
      <c r="D21" s="221">
        <v>326.71662159999994</v>
      </c>
      <c r="E21" s="221">
        <v>335.2</v>
      </c>
      <c r="F21" s="221">
        <v>312.13824</v>
      </c>
      <c r="G21" s="221">
        <v>6.0960971883752224</v>
      </c>
      <c r="H21" s="221"/>
      <c r="I21" s="222">
        <v>-6.879999999999999</v>
      </c>
      <c r="J21" s="222">
        <v>-2.5282479600853613</v>
      </c>
    </row>
    <row r="22" spans="1:10" s="11" customFormat="1" x14ac:dyDescent="0.3">
      <c r="A22" s="245" t="s">
        <v>255</v>
      </c>
      <c r="B22" s="221">
        <v>231.9</v>
      </c>
      <c r="C22" s="221">
        <v>1511.7</v>
      </c>
      <c r="D22" s="221">
        <v>2233</v>
      </c>
      <c r="E22" s="221">
        <v>2185</v>
      </c>
      <c r="F22" s="221">
        <v>2201.9738490836821</v>
      </c>
      <c r="G22" s="221">
        <v>40.046557305495945</v>
      </c>
      <c r="H22" s="221"/>
      <c r="I22" s="222">
        <v>0.77683519833785475</v>
      </c>
      <c r="J22" s="222">
        <v>1.8874455483133608</v>
      </c>
    </row>
    <row r="23" spans="1:10" x14ac:dyDescent="0.3">
      <c r="A23" s="229" t="s">
        <v>256</v>
      </c>
      <c r="B23" s="221">
        <v>53</v>
      </c>
      <c r="C23" s="221">
        <v>59.4</v>
      </c>
      <c r="D23" s="221">
        <v>60.79392</v>
      </c>
      <c r="E23" s="221">
        <v>62.7</v>
      </c>
      <c r="F23" s="221">
        <v>56.147849999999998</v>
      </c>
      <c r="G23" s="221">
        <v>1.1402902557014511</v>
      </c>
      <c r="H23" s="221"/>
      <c r="I23" s="222">
        <v>-10.450000000000006</v>
      </c>
      <c r="J23" s="222">
        <v>-8.5499682973223425</v>
      </c>
    </row>
    <row r="24" spans="1:10" x14ac:dyDescent="0.3">
      <c r="A24" s="229" t="s">
        <v>17</v>
      </c>
      <c r="B24" s="221">
        <v>177</v>
      </c>
      <c r="C24" s="221">
        <v>169.4</v>
      </c>
      <c r="D24" s="221">
        <v>182.5171</v>
      </c>
      <c r="E24" s="221">
        <v>186.1</v>
      </c>
      <c r="F24" s="221">
        <v>180.87803400000001</v>
      </c>
      <c r="G24" s="221">
        <v>3.3844978721856469</v>
      </c>
      <c r="H24" s="221"/>
      <c r="I24" s="222">
        <v>-2.8059999999999898</v>
      </c>
      <c r="J24" s="222">
        <v>-0.19762111658513831</v>
      </c>
    </row>
    <row r="25" spans="1:10" ht="15.65" customHeight="1" x14ac:dyDescent="0.3">
      <c r="A25" s="229" t="s">
        <v>18</v>
      </c>
      <c r="B25" s="221">
        <v>309.76407288063405</v>
      </c>
      <c r="C25" s="221">
        <v>343.9</v>
      </c>
      <c r="D25" s="221">
        <v>355.82246099999998</v>
      </c>
      <c r="E25" s="221">
        <v>370.7</v>
      </c>
      <c r="F25" s="221">
        <v>273.854625</v>
      </c>
      <c r="G25" s="221">
        <v>6.7417160731822632</v>
      </c>
      <c r="H25" s="221"/>
      <c r="I25" s="222">
        <v>-26.125</v>
      </c>
      <c r="J25" s="222">
        <v>-23.396199147820322</v>
      </c>
    </row>
    <row r="26" spans="1:10" x14ac:dyDescent="0.3">
      <c r="A26" s="229" t="s">
        <v>19</v>
      </c>
      <c r="B26" s="221">
        <v>252</v>
      </c>
      <c r="C26" s="221">
        <v>293.3</v>
      </c>
      <c r="D26" s="221">
        <v>336.58820999999989</v>
      </c>
      <c r="E26" s="221">
        <v>351.1</v>
      </c>
      <c r="F26" s="221">
        <v>278.76637800000003</v>
      </c>
      <c r="G26" s="221">
        <v>6.3852617029789407</v>
      </c>
      <c r="H26" s="221"/>
      <c r="I26" s="222">
        <v>-20.601999999999997</v>
      </c>
      <c r="J26" s="222">
        <v>-19.404843158030072</v>
      </c>
    </row>
    <row r="27" spans="1:10" s="7" customFormat="1" x14ac:dyDescent="0.3">
      <c r="A27" s="244" t="s">
        <v>10</v>
      </c>
      <c r="B27" s="223">
        <v>2860.8806268149742</v>
      </c>
      <c r="C27" s="223">
        <v>4354.6000000000004</v>
      </c>
      <c r="D27" s="223">
        <v>5430.3100850000001</v>
      </c>
      <c r="E27" s="224">
        <v>5537.8149818140537</v>
      </c>
      <c r="F27" s="224">
        <v>4398.5665673501198</v>
      </c>
      <c r="G27" s="224">
        <v>100</v>
      </c>
      <c r="H27" s="223"/>
      <c r="I27" s="225">
        <v>-20.572164620977347</v>
      </c>
      <c r="J27" s="225">
        <v>-19.814338136138627</v>
      </c>
    </row>
    <row r="28" spans="1:10" s="7" customFormat="1" x14ac:dyDescent="0.3">
      <c r="A28" s="244" t="s">
        <v>11</v>
      </c>
      <c r="B28" s="232">
        <v>5.9458438596501075</v>
      </c>
      <c r="C28" s="232">
        <v>8.2222889379060806</v>
      </c>
      <c r="D28" s="232">
        <v>9.4869489842466397</v>
      </c>
      <c r="E28" s="232">
        <v>9.6999106329681304</v>
      </c>
      <c r="F28" s="232">
        <v>7.891187913104174</v>
      </c>
      <c r="G28" s="233" t="s">
        <v>12</v>
      </c>
      <c r="H28" s="234"/>
      <c r="I28" s="233" t="s">
        <v>12</v>
      </c>
      <c r="J28" s="233" t="s">
        <v>12</v>
      </c>
    </row>
    <row r="29" spans="1:10" x14ac:dyDescent="0.3">
      <c r="A29" s="229"/>
      <c r="B29" s="235"/>
      <c r="C29" s="235"/>
      <c r="D29" s="235"/>
      <c r="E29" s="236"/>
      <c r="F29" s="236"/>
      <c r="G29" s="236"/>
      <c r="H29" s="236"/>
      <c r="I29" s="229"/>
      <c r="J29" s="237"/>
    </row>
    <row r="30" spans="1:10" ht="14.5" x14ac:dyDescent="0.3">
      <c r="A30" s="246" t="s">
        <v>257</v>
      </c>
      <c r="B30" s="238">
        <v>8596.9833770407222</v>
      </c>
      <c r="C30" s="238">
        <v>10943.744275021993</v>
      </c>
      <c r="D30" s="238">
        <v>12287.416998500001</v>
      </c>
      <c r="E30" s="238">
        <v>12543.214981814053</v>
      </c>
      <c r="F30" s="238">
        <v>11194.219761350119</v>
      </c>
      <c r="G30" s="226" t="s">
        <v>12</v>
      </c>
      <c r="H30" s="236"/>
      <c r="I30" s="226" t="s">
        <v>12</v>
      </c>
      <c r="J30" s="226" t="s">
        <v>12</v>
      </c>
    </row>
    <row r="31" spans="1:10" ht="11.5" customHeight="1" x14ac:dyDescent="0.3">
      <c r="A31" s="247" t="s">
        <v>11</v>
      </c>
      <c r="B31" s="239">
        <v>18.636240090825453</v>
      </c>
      <c r="C31" s="239">
        <v>20.103121420569263</v>
      </c>
      <c r="D31" s="240">
        <v>21.466563858836153</v>
      </c>
      <c r="E31" s="240">
        <v>21.970409768700467</v>
      </c>
      <c r="F31" s="240">
        <v>20.082836152372941</v>
      </c>
      <c r="G31" s="241" t="s">
        <v>12</v>
      </c>
      <c r="H31" s="242"/>
      <c r="I31" s="241" t="s">
        <v>12</v>
      </c>
      <c r="J31" s="241" t="s">
        <v>12</v>
      </c>
    </row>
    <row r="32" spans="1:10" x14ac:dyDescent="0.3">
      <c r="A32" s="12"/>
      <c r="B32" s="13"/>
      <c r="C32" s="14"/>
      <c r="D32" s="8"/>
      <c r="E32" s="8"/>
      <c r="F32" s="8"/>
      <c r="G32" s="14"/>
    </row>
    <row r="33" spans="1:10" ht="14.5" x14ac:dyDescent="0.3">
      <c r="A33" s="2" t="s">
        <v>20</v>
      </c>
      <c r="D33" s="10"/>
      <c r="E33" s="10"/>
      <c r="F33" s="10"/>
    </row>
    <row r="34" spans="1:10" ht="14.5" x14ac:dyDescent="0.3">
      <c r="A34" s="2" t="s">
        <v>21</v>
      </c>
      <c r="C34" s="6"/>
      <c r="D34" s="6"/>
      <c r="E34" s="15"/>
      <c r="F34" s="15"/>
    </row>
    <row r="35" spans="1:10" ht="27.65" customHeight="1" x14ac:dyDescent="0.3">
      <c r="A35" s="262" t="s">
        <v>22</v>
      </c>
      <c r="B35" s="262"/>
      <c r="C35" s="262"/>
      <c r="D35" s="262"/>
      <c r="E35" s="262"/>
      <c r="F35" s="262"/>
      <c r="G35" s="262"/>
      <c r="H35" s="262"/>
      <c r="I35" s="262"/>
      <c r="J35" s="262"/>
    </row>
    <row r="37" spans="1:10" x14ac:dyDescent="0.3">
      <c r="A37" s="2" t="s">
        <v>23</v>
      </c>
    </row>
    <row r="38" spans="1:10" x14ac:dyDescent="0.3">
      <c r="B38" s="16"/>
      <c r="C38" s="16"/>
      <c r="D38" s="16"/>
      <c r="E38" s="16"/>
      <c r="F38" s="16"/>
    </row>
    <row r="39" spans="1:10" x14ac:dyDescent="0.3">
      <c r="D39" s="16"/>
      <c r="E39" s="16"/>
      <c r="F39" s="16"/>
    </row>
  </sheetData>
  <mergeCells count="1">
    <mergeCell ref="A35:J35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59F14-D2D1-426B-A30B-8A744DCE2642}">
  <dimension ref="A1:K20"/>
  <sheetViews>
    <sheetView zoomScale="60" zoomScaleNormal="60" workbookViewId="0">
      <selection activeCell="A20" sqref="A20"/>
    </sheetView>
  </sheetViews>
  <sheetFormatPr defaultRowHeight="14.5" x14ac:dyDescent="0.35"/>
  <cols>
    <col min="1" max="1" width="13.1796875" style="146" bestFit="1" customWidth="1"/>
    <col min="2" max="5" width="8.7265625" style="146"/>
    <col min="6" max="6" width="2.6328125" style="146" customWidth="1"/>
    <col min="7" max="8" width="8.7265625" style="146"/>
    <col min="9" max="9" width="1.6328125" style="146" customWidth="1"/>
    <col min="10" max="12" width="8.7265625" style="146"/>
    <col min="13" max="13" width="12.1796875" style="146" bestFit="1" customWidth="1"/>
    <col min="14" max="16384" width="8.7265625" style="146"/>
  </cols>
  <sheetData>
    <row r="1" spans="1:11" x14ac:dyDescent="0.35">
      <c r="A1" s="121" t="s">
        <v>228</v>
      </c>
    </row>
    <row r="2" spans="1:11" x14ac:dyDescent="0.35">
      <c r="A2" s="168"/>
      <c r="B2" s="168"/>
      <c r="C2" s="168"/>
      <c r="D2" s="168"/>
      <c r="E2" s="168"/>
      <c r="F2" s="168"/>
      <c r="G2" s="168"/>
      <c r="H2" s="168"/>
      <c r="I2" s="168"/>
      <c r="J2" s="168"/>
      <c r="K2" s="168"/>
    </row>
    <row r="3" spans="1:11" ht="15" customHeight="1" x14ac:dyDescent="0.35">
      <c r="A3" s="188"/>
      <c r="B3" s="189"/>
      <c r="C3" s="189"/>
      <c r="D3" s="268" t="s">
        <v>225</v>
      </c>
      <c r="E3" s="268"/>
      <c r="F3" s="178"/>
      <c r="G3" s="268" t="s">
        <v>226</v>
      </c>
      <c r="H3" s="268"/>
      <c r="I3" s="178"/>
      <c r="J3" s="268" t="s">
        <v>227</v>
      </c>
      <c r="K3" s="268"/>
    </row>
    <row r="4" spans="1:11" ht="29" x14ac:dyDescent="0.35">
      <c r="A4" s="190" t="s">
        <v>130</v>
      </c>
      <c r="B4" s="191" t="s">
        <v>131</v>
      </c>
      <c r="C4" s="191" t="s">
        <v>132</v>
      </c>
      <c r="D4" s="192" t="s">
        <v>131</v>
      </c>
      <c r="E4" s="192" t="s">
        <v>132</v>
      </c>
      <c r="F4" s="192"/>
      <c r="G4" s="192" t="s">
        <v>131</v>
      </c>
      <c r="H4" s="192" t="s">
        <v>132</v>
      </c>
      <c r="I4" s="192"/>
      <c r="J4" s="192" t="s">
        <v>131</v>
      </c>
      <c r="K4" s="192" t="s">
        <v>132</v>
      </c>
    </row>
    <row r="5" spans="1:11" x14ac:dyDescent="0.35">
      <c r="A5" s="188" t="s">
        <v>133</v>
      </c>
      <c r="B5" s="193">
        <v>45</v>
      </c>
      <c r="C5" s="194">
        <v>44.624000000000002</v>
      </c>
      <c r="D5" s="193">
        <v>37</v>
      </c>
      <c r="E5" s="194">
        <v>30.813999999999979</v>
      </c>
      <c r="F5" s="194"/>
      <c r="G5" s="193">
        <v>8</v>
      </c>
      <c r="H5" s="194">
        <v>13.81</v>
      </c>
      <c r="I5" s="194"/>
      <c r="J5" s="195">
        <v>0</v>
      </c>
      <c r="K5" s="194">
        <v>0</v>
      </c>
    </row>
    <row r="6" spans="1:11" x14ac:dyDescent="0.35">
      <c r="A6" s="188" t="s">
        <v>134</v>
      </c>
      <c r="B6" s="193">
        <v>22</v>
      </c>
      <c r="C6" s="194">
        <v>12.236999999999998</v>
      </c>
      <c r="D6" s="193">
        <v>14</v>
      </c>
      <c r="E6" s="194">
        <v>5.3820000000000006</v>
      </c>
      <c r="F6" s="194"/>
      <c r="G6" s="193">
        <v>8</v>
      </c>
      <c r="H6" s="194">
        <v>6.8550000000000004</v>
      </c>
      <c r="I6" s="194"/>
      <c r="J6" s="195">
        <v>0</v>
      </c>
      <c r="K6" s="194">
        <v>0</v>
      </c>
    </row>
    <row r="7" spans="1:11" x14ac:dyDescent="0.35">
      <c r="A7" s="188" t="s">
        <v>135</v>
      </c>
      <c r="B7" s="193">
        <v>48</v>
      </c>
      <c r="C7" s="194">
        <v>44.279000000000011</v>
      </c>
      <c r="D7" s="193">
        <v>44</v>
      </c>
      <c r="E7" s="194">
        <v>40.050000000000011</v>
      </c>
      <c r="F7" s="194"/>
      <c r="G7" s="193">
        <v>4</v>
      </c>
      <c r="H7" s="194">
        <v>4.2290000000000001</v>
      </c>
      <c r="I7" s="194"/>
      <c r="J7" s="195">
        <v>0</v>
      </c>
      <c r="K7" s="194">
        <v>0</v>
      </c>
    </row>
    <row r="8" spans="1:11" x14ac:dyDescent="0.35">
      <c r="A8" s="188" t="s">
        <v>136</v>
      </c>
      <c r="B8" s="193">
        <v>42</v>
      </c>
      <c r="C8" s="194">
        <v>22.283000000000005</v>
      </c>
      <c r="D8" s="193">
        <v>29</v>
      </c>
      <c r="E8" s="194">
        <v>13.505999999999998</v>
      </c>
      <c r="F8" s="194"/>
      <c r="G8" s="193">
        <v>11</v>
      </c>
      <c r="H8" s="194">
        <v>8.7349999999999994</v>
      </c>
      <c r="I8" s="194"/>
      <c r="J8" s="195">
        <v>2</v>
      </c>
      <c r="K8" s="194">
        <v>4.1999999999999996E-2</v>
      </c>
    </row>
    <row r="9" spans="1:11" x14ac:dyDescent="0.35">
      <c r="A9" s="188" t="s">
        <v>137</v>
      </c>
      <c r="B9" s="193">
        <v>39</v>
      </c>
      <c r="C9" s="194">
        <v>19.901599999999995</v>
      </c>
      <c r="D9" s="193">
        <v>32</v>
      </c>
      <c r="E9" s="194">
        <v>15.848000000000001</v>
      </c>
      <c r="F9" s="194"/>
      <c r="G9" s="193">
        <v>1</v>
      </c>
      <c r="H9" s="194">
        <v>0.999</v>
      </c>
      <c r="I9" s="194"/>
      <c r="J9" s="195">
        <v>6</v>
      </c>
      <c r="K9" s="194">
        <v>3</v>
      </c>
    </row>
    <row r="10" spans="1:11" x14ac:dyDescent="0.35">
      <c r="A10" s="188" t="s">
        <v>138</v>
      </c>
      <c r="B10" s="193">
        <v>37</v>
      </c>
      <c r="C10" s="194">
        <v>12.682999999999998</v>
      </c>
      <c r="D10" s="193">
        <v>37</v>
      </c>
      <c r="E10" s="194">
        <v>12.682999999999998</v>
      </c>
      <c r="F10" s="194"/>
      <c r="G10" s="193">
        <v>0</v>
      </c>
      <c r="H10" s="194">
        <v>0</v>
      </c>
      <c r="I10" s="194"/>
      <c r="J10" s="195">
        <v>0</v>
      </c>
      <c r="K10" s="194">
        <v>0</v>
      </c>
    </row>
    <row r="11" spans="1:11" x14ac:dyDescent="0.35">
      <c r="A11" s="188" t="s">
        <v>139</v>
      </c>
      <c r="B11" s="193">
        <v>30</v>
      </c>
      <c r="C11" s="194">
        <v>29.347999999999995</v>
      </c>
      <c r="D11" s="193">
        <v>27</v>
      </c>
      <c r="E11" s="194">
        <v>26.398999999999997</v>
      </c>
      <c r="F11" s="194"/>
      <c r="G11" s="193">
        <v>2</v>
      </c>
      <c r="H11" s="194">
        <v>2.2989999999999999</v>
      </c>
      <c r="I11" s="194"/>
      <c r="J11" s="195">
        <v>1</v>
      </c>
      <c r="K11" s="194">
        <v>0.65</v>
      </c>
    </row>
    <row r="12" spans="1:11" x14ac:dyDescent="0.35">
      <c r="A12" s="188" t="s">
        <v>140</v>
      </c>
      <c r="B12" s="193">
        <v>32</v>
      </c>
      <c r="C12" s="194">
        <v>26.012999999999998</v>
      </c>
      <c r="D12" s="193">
        <v>27</v>
      </c>
      <c r="E12" s="194">
        <v>16.683</v>
      </c>
      <c r="F12" s="194"/>
      <c r="G12" s="193">
        <v>5</v>
      </c>
      <c r="H12" s="194">
        <v>9.33</v>
      </c>
      <c r="I12" s="194"/>
      <c r="J12" s="195">
        <v>0</v>
      </c>
      <c r="K12" s="194">
        <v>0</v>
      </c>
    </row>
    <row r="13" spans="1:11" x14ac:dyDescent="0.35">
      <c r="A13" s="188" t="s">
        <v>141</v>
      </c>
      <c r="B13" s="193">
        <v>6</v>
      </c>
      <c r="C13" s="194">
        <v>4.9080000000000004</v>
      </c>
      <c r="D13" s="193">
        <v>4</v>
      </c>
      <c r="E13" s="194">
        <v>3.1280000000000001</v>
      </c>
      <c r="F13" s="194"/>
      <c r="G13" s="193">
        <v>1</v>
      </c>
      <c r="H13" s="194">
        <v>1.03</v>
      </c>
      <c r="I13" s="194"/>
      <c r="J13" s="195">
        <v>1</v>
      </c>
      <c r="K13" s="194">
        <v>0.75</v>
      </c>
    </row>
    <row r="14" spans="1:11" x14ac:dyDescent="0.35">
      <c r="A14" s="118" t="s">
        <v>10</v>
      </c>
      <c r="B14" s="119">
        <v>301</v>
      </c>
      <c r="C14" s="120">
        <v>216.2</v>
      </c>
      <c r="D14" s="119">
        <v>251</v>
      </c>
      <c r="E14" s="120">
        <v>164.49299999999994</v>
      </c>
      <c r="F14" s="120"/>
      <c r="G14" s="119">
        <v>40</v>
      </c>
      <c r="H14" s="120">
        <v>47.2</v>
      </c>
      <c r="I14" s="120"/>
      <c r="J14" s="119">
        <v>10</v>
      </c>
      <c r="K14" s="120">
        <v>4.4965999999999999</v>
      </c>
    </row>
    <row r="16" spans="1:11" x14ac:dyDescent="0.35">
      <c r="A16" s="75" t="s">
        <v>222</v>
      </c>
    </row>
    <row r="17" spans="1:1" x14ac:dyDescent="0.35">
      <c r="A17" s="75" t="s">
        <v>223</v>
      </c>
    </row>
    <row r="18" spans="1:1" x14ac:dyDescent="0.35">
      <c r="A18" s="75" t="s">
        <v>224</v>
      </c>
    </row>
    <row r="20" spans="1:1" x14ac:dyDescent="0.35">
      <c r="A20" s="253" t="s">
        <v>258</v>
      </c>
    </row>
  </sheetData>
  <mergeCells count="3">
    <mergeCell ref="D3:E3"/>
    <mergeCell ref="G3:H3"/>
    <mergeCell ref="J3:K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6BACA-87A7-4343-9678-FF3C5E591770}">
  <dimension ref="A1:D18"/>
  <sheetViews>
    <sheetView zoomScale="70" zoomScaleNormal="70" workbookViewId="0">
      <selection activeCell="L15" sqref="L15"/>
    </sheetView>
  </sheetViews>
  <sheetFormatPr defaultRowHeight="14.5" x14ac:dyDescent="0.35"/>
  <cols>
    <col min="1" max="1" width="8.81640625" style="146" customWidth="1"/>
    <col min="2" max="2" width="16" style="146" customWidth="1"/>
    <col min="3" max="16384" width="8.7265625" style="146"/>
  </cols>
  <sheetData>
    <row r="1" spans="1:4" x14ac:dyDescent="0.35">
      <c r="A1" s="83" t="s">
        <v>197</v>
      </c>
      <c r="B1" s="185" t="s">
        <v>131</v>
      </c>
      <c r="D1" s="259" t="s">
        <v>266</v>
      </c>
    </row>
    <row r="2" spans="1:4" x14ac:dyDescent="0.35">
      <c r="A2" s="84" t="s">
        <v>198</v>
      </c>
      <c r="B2" s="186">
        <v>251</v>
      </c>
    </row>
    <row r="3" spans="1:4" x14ac:dyDescent="0.35">
      <c r="A3" s="84" t="s">
        <v>199</v>
      </c>
      <c r="B3" s="186">
        <v>40</v>
      </c>
    </row>
    <row r="4" spans="1:4" x14ac:dyDescent="0.35">
      <c r="A4" s="84" t="s">
        <v>200</v>
      </c>
      <c r="B4" s="186">
        <v>10</v>
      </c>
    </row>
    <row r="5" spans="1:4" x14ac:dyDescent="0.35">
      <c r="A5" s="84"/>
      <c r="B5" s="186"/>
    </row>
    <row r="6" spans="1:4" x14ac:dyDescent="0.35">
      <c r="A6" s="85" t="s">
        <v>201</v>
      </c>
      <c r="B6" s="187">
        <v>301</v>
      </c>
    </row>
    <row r="18" spans="4:4" x14ac:dyDescent="0.35">
      <c r="D18" s="253" t="s">
        <v>258</v>
      </c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6806E-53B6-4249-A1F9-30E42082FBCE}">
  <dimension ref="A1:B13"/>
  <sheetViews>
    <sheetView zoomScale="70" zoomScaleNormal="70" workbookViewId="0">
      <selection activeCell="A2" sqref="A2"/>
    </sheetView>
  </sheetViews>
  <sheetFormatPr defaultRowHeight="14.5" x14ac:dyDescent="0.35"/>
  <cols>
    <col min="1" max="1" width="64.08984375" style="146" customWidth="1"/>
    <col min="2" max="2" width="21.81640625" style="146" customWidth="1"/>
    <col min="3" max="16384" width="8.7265625" style="146"/>
  </cols>
  <sheetData>
    <row r="1" spans="1:2" x14ac:dyDescent="0.35">
      <c r="A1" s="269" t="s">
        <v>268</v>
      </c>
      <c r="B1" s="269"/>
    </row>
    <row r="2" spans="1:2" x14ac:dyDescent="0.35">
      <c r="A2" s="125"/>
      <c r="B2" s="125"/>
    </row>
    <row r="3" spans="1:2" x14ac:dyDescent="0.35">
      <c r="A3" s="270" t="s">
        <v>202</v>
      </c>
      <c r="B3" s="123" t="s">
        <v>203</v>
      </c>
    </row>
    <row r="4" spans="1:2" ht="16.5" x14ac:dyDescent="0.35">
      <c r="A4" s="271"/>
      <c r="B4" s="124" t="s">
        <v>229</v>
      </c>
    </row>
    <row r="5" spans="1:2" x14ac:dyDescent="0.35">
      <c r="A5" s="122" t="s">
        <v>204</v>
      </c>
      <c r="B5" s="126">
        <v>371</v>
      </c>
    </row>
    <row r="6" spans="1:2" x14ac:dyDescent="0.35">
      <c r="A6" s="122" t="s">
        <v>205</v>
      </c>
      <c r="B6" s="126">
        <v>23</v>
      </c>
    </row>
    <row r="7" spans="1:2" ht="29" x14ac:dyDescent="0.35">
      <c r="A7" s="122" t="s">
        <v>206</v>
      </c>
      <c r="B7" s="126">
        <v>17.5</v>
      </c>
    </row>
    <row r="8" spans="1:2" x14ac:dyDescent="0.35">
      <c r="A8" s="122" t="s">
        <v>207</v>
      </c>
      <c r="B8" s="126">
        <v>54.8</v>
      </c>
    </row>
    <row r="9" spans="1:2" x14ac:dyDescent="0.35">
      <c r="A9" s="122" t="s">
        <v>208</v>
      </c>
      <c r="B9" s="126">
        <v>42.8</v>
      </c>
    </row>
    <row r="10" spans="1:2" x14ac:dyDescent="0.35">
      <c r="A10" s="86" t="s">
        <v>209</v>
      </c>
      <c r="B10" s="127">
        <v>6.4</v>
      </c>
    </row>
    <row r="11" spans="1:2" x14ac:dyDescent="0.35">
      <c r="A11" s="87" t="s">
        <v>210</v>
      </c>
      <c r="B11" s="128">
        <v>515.5</v>
      </c>
    </row>
    <row r="13" spans="1:2" x14ac:dyDescent="0.35">
      <c r="A13" s="146" t="s">
        <v>211</v>
      </c>
    </row>
  </sheetData>
  <mergeCells count="2">
    <mergeCell ref="A1:B1"/>
    <mergeCell ref="A3:A4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95040-2CBC-4DC3-8F2D-454309752185}">
  <dimension ref="A2:F21"/>
  <sheetViews>
    <sheetView zoomScale="60" zoomScaleNormal="60" workbookViewId="0">
      <selection activeCell="M30" sqref="M30"/>
    </sheetView>
  </sheetViews>
  <sheetFormatPr defaultRowHeight="14.5" x14ac:dyDescent="0.35"/>
  <cols>
    <col min="1" max="1" width="10.7265625" style="146" customWidth="1"/>
    <col min="2" max="2" width="5.81640625" style="146" customWidth="1"/>
    <col min="3" max="4" width="6" style="146" customWidth="1"/>
    <col min="5" max="16384" width="8.7265625" style="146"/>
  </cols>
  <sheetData>
    <row r="2" spans="1:6" x14ac:dyDescent="0.35">
      <c r="F2" s="171" t="s">
        <v>230</v>
      </c>
    </row>
    <row r="3" spans="1:6" x14ac:dyDescent="0.35">
      <c r="A3" s="177"/>
      <c r="B3" s="177"/>
      <c r="C3" s="177"/>
      <c r="D3" s="177"/>
      <c r="E3" s="177"/>
    </row>
    <row r="4" spans="1:6" ht="14.5" customHeight="1" x14ac:dyDescent="0.35">
      <c r="A4" s="177"/>
      <c r="B4" s="272" t="s">
        <v>142</v>
      </c>
      <c r="C4" s="273"/>
      <c r="D4" s="273"/>
      <c r="E4" s="178"/>
    </row>
    <row r="5" spans="1:6" ht="29" x14ac:dyDescent="0.35">
      <c r="A5" s="179" t="s">
        <v>130</v>
      </c>
      <c r="B5" s="180" t="s">
        <v>143</v>
      </c>
      <c r="C5" s="180" t="s">
        <v>144</v>
      </c>
      <c r="D5" s="180" t="s">
        <v>145</v>
      </c>
      <c r="E5" s="181"/>
    </row>
    <row r="6" spans="1:6" x14ac:dyDescent="0.35">
      <c r="A6" s="182" t="s">
        <v>133</v>
      </c>
      <c r="B6" s="129">
        <v>3.7234042553191488E-2</v>
      </c>
      <c r="C6" s="129">
        <v>3.2000000000000001E-2</v>
      </c>
      <c r="D6" s="129">
        <v>0.13535031847133758</v>
      </c>
      <c r="E6" s="129"/>
    </row>
    <row r="7" spans="1:6" x14ac:dyDescent="0.35">
      <c r="A7" s="182" t="s">
        <v>134</v>
      </c>
      <c r="B7" s="129">
        <v>7.9787234042553185E-3</v>
      </c>
      <c r="C7" s="129">
        <v>5.3333333333333337E-2</v>
      </c>
      <c r="D7" s="129">
        <v>0.50424628450106157</v>
      </c>
      <c r="E7" s="129"/>
    </row>
    <row r="8" spans="1:6" x14ac:dyDescent="0.35">
      <c r="A8" s="182" t="s">
        <v>135</v>
      </c>
      <c r="B8" s="129">
        <v>2.1276595744680851E-2</v>
      </c>
      <c r="C8" s="129">
        <v>3.4666666666666665E-2</v>
      </c>
      <c r="D8" s="129">
        <v>5.0424628450106153E-2</v>
      </c>
      <c r="E8" s="129"/>
    </row>
    <row r="9" spans="1:6" x14ac:dyDescent="0.35">
      <c r="A9" s="182" t="s">
        <v>136</v>
      </c>
      <c r="B9" s="129">
        <v>0.18085106382978725</v>
      </c>
      <c r="C9" s="129">
        <v>0.28266666666666668</v>
      </c>
      <c r="D9" s="129">
        <v>3.3970276008492568E-2</v>
      </c>
      <c r="E9" s="129"/>
    </row>
    <row r="10" spans="1:6" x14ac:dyDescent="0.35">
      <c r="A10" s="182" t="s">
        <v>137</v>
      </c>
      <c r="B10" s="129">
        <v>0.15425531914893617</v>
      </c>
      <c r="C10" s="129">
        <v>0.13333333333333333</v>
      </c>
      <c r="D10" s="129">
        <v>1.3269639065817409E-2</v>
      </c>
      <c r="E10" s="129"/>
    </row>
    <row r="11" spans="1:6" x14ac:dyDescent="0.35">
      <c r="A11" s="182" t="s">
        <v>138</v>
      </c>
      <c r="B11" s="129">
        <v>0.30319148936170215</v>
      </c>
      <c r="C11" s="129">
        <v>0.11733333333333333</v>
      </c>
      <c r="D11" s="129">
        <v>0.1884288747346072</v>
      </c>
      <c r="E11" s="129"/>
    </row>
    <row r="12" spans="1:6" x14ac:dyDescent="0.35">
      <c r="A12" s="182" t="s">
        <v>139</v>
      </c>
      <c r="B12" s="129">
        <v>2.6595744680851063E-3</v>
      </c>
      <c r="C12" s="129">
        <v>8.533333333333333E-2</v>
      </c>
      <c r="D12" s="129">
        <v>5.3078556263269636E-3</v>
      </c>
      <c r="E12" s="129"/>
    </row>
    <row r="13" spans="1:6" x14ac:dyDescent="0.35">
      <c r="A13" s="182" t="s">
        <v>140</v>
      </c>
      <c r="B13" s="129">
        <v>0.28723404255319152</v>
      </c>
      <c r="C13" s="129">
        <v>0.26133333333333331</v>
      </c>
      <c r="D13" s="129">
        <v>5.3078556263269634E-2</v>
      </c>
      <c r="E13" s="129"/>
    </row>
    <row r="14" spans="1:6" x14ac:dyDescent="0.35">
      <c r="A14" s="182" t="s">
        <v>141</v>
      </c>
      <c r="B14" s="129">
        <v>5.3191489361702126E-3</v>
      </c>
      <c r="C14" s="129">
        <v>0</v>
      </c>
      <c r="D14" s="129">
        <v>1.5923566878980892E-2</v>
      </c>
      <c r="E14" s="129"/>
    </row>
    <row r="15" spans="1:6" x14ac:dyDescent="0.35">
      <c r="A15" s="182" t="s">
        <v>10</v>
      </c>
      <c r="B15" s="183">
        <f>SUM(B6:B14)</f>
        <v>1</v>
      </c>
      <c r="C15" s="183">
        <f t="shared" ref="C15:D15" si="0">SUM(C6:C14)</f>
        <v>1</v>
      </c>
      <c r="D15" s="183">
        <f t="shared" si="0"/>
        <v>1.0000000000000002</v>
      </c>
      <c r="E15" s="184"/>
    </row>
    <row r="16" spans="1:6" x14ac:dyDescent="0.35">
      <c r="A16" s="177"/>
      <c r="B16" s="177"/>
      <c r="C16" s="177"/>
      <c r="D16" s="177"/>
      <c r="E16" s="177"/>
    </row>
    <row r="21" spans="6:6" x14ac:dyDescent="0.35">
      <c r="F21" t="s">
        <v>264</v>
      </c>
    </row>
  </sheetData>
  <mergeCells count="1">
    <mergeCell ref="B4:D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294E6-C3B3-45A7-866F-C5466F8F0DD2}">
  <dimension ref="A1:M27"/>
  <sheetViews>
    <sheetView zoomScale="60" zoomScaleNormal="60" workbookViewId="0">
      <selection activeCell="A2" sqref="A2"/>
    </sheetView>
  </sheetViews>
  <sheetFormatPr defaultRowHeight="14.5" x14ac:dyDescent="0.35"/>
  <cols>
    <col min="1" max="1" width="20.1796875" style="146" customWidth="1"/>
    <col min="2" max="2" width="10.7265625" style="146" customWidth="1"/>
    <col min="3" max="5" width="8.7265625" style="146"/>
    <col min="6" max="6" width="1.1796875" style="146" customWidth="1"/>
    <col min="7" max="9" width="8.7265625" style="146"/>
    <col min="10" max="10" width="4.36328125" style="146" bestFit="1" customWidth="1"/>
    <col min="11" max="11" width="1.7265625" style="146" customWidth="1"/>
    <col min="12" max="12" width="10.453125" style="146" customWidth="1"/>
    <col min="13" max="13" width="12.90625" style="146" customWidth="1"/>
    <col min="14" max="14" width="8.81640625" style="146" customWidth="1"/>
    <col min="15" max="16384" width="8.7265625" style="146"/>
  </cols>
  <sheetData>
    <row r="1" spans="1:13" x14ac:dyDescent="0.35">
      <c r="A1" s="172" t="s">
        <v>231</v>
      </c>
    </row>
    <row r="3" spans="1:13" x14ac:dyDescent="0.35">
      <c r="A3" s="163"/>
      <c r="B3" s="274">
        <v>2019</v>
      </c>
      <c r="C3" s="274"/>
      <c r="D3" s="274"/>
      <c r="E3" s="274"/>
      <c r="F3" s="163"/>
      <c r="G3" s="275">
        <v>2020</v>
      </c>
      <c r="H3" s="275"/>
      <c r="I3" s="275"/>
      <c r="J3" s="275"/>
      <c r="K3" s="173"/>
      <c r="L3" s="275" t="s">
        <v>218</v>
      </c>
      <c r="M3" s="275"/>
    </row>
    <row r="4" spans="1:13" ht="43.5" x14ac:dyDescent="0.35">
      <c r="A4" s="168"/>
      <c r="B4" s="174" t="s">
        <v>147</v>
      </c>
      <c r="C4" s="169" t="s">
        <v>85</v>
      </c>
      <c r="D4" s="174" t="s">
        <v>148</v>
      </c>
      <c r="E4" s="169" t="s">
        <v>85</v>
      </c>
      <c r="F4" s="169"/>
      <c r="G4" s="174" t="s">
        <v>147</v>
      </c>
      <c r="H4" s="169" t="s">
        <v>85</v>
      </c>
      <c r="I4" s="174" t="s">
        <v>148</v>
      </c>
      <c r="J4" s="169" t="s">
        <v>85</v>
      </c>
      <c r="K4" s="169"/>
      <c r="L4" s="174" t="s">
        <v>147</v>
      </c>
      <c r="M4" s="174" t="s">
        <v>148</v>
      </c>
    </row>
    <row r="5" spans="1:13" x14ac:dyDescent="0.35">
      <c r="A5" s="146" t="s">
        <v>35</v>
      </c>
      <c r="B5" s="150">
        <v>61273</v>
      </c>
      <c r="C5" s="165">
        <v>7</v>
      </c>
      <c r="D5" s="170">
        <v>1642.5</v>
      </c>
      <c r="E5" s="165">
        <v>8</v>
      </c>
      <c r="G5" s="150">
        <v>65004</v>
      </c>
      <c r="H5" s="165">
        <v>6.9</v>
      </c>
      <c r="I5" s="170">
        <v>1713.8</v>
      </c>
      <c r="J5" s="165">
        <v>7.9</v>
      </c>
      <c r="K5" s="165"/>
      <c r="L5" s="146">
        <v>6.1</v>
      </c>
      <c r="M5" s="146">
        <v>4.3</v>
      </c>
    </row>
    <row r="6" spans="1:13" x14ac:dyDescent="0.35">
      <c r="A6" s="146" t="s">
        <v>149</v>
      </c>
      <c r="B6" s="150">
        <v>2464</v>
      </c>
      <c r="C6" s="165">
        <v>0.3</v>
      </c>
      <c r="D6" s="170">
        <v>24.6</v>
      </c>
      <c r="E6" s="165">
        <v>0.1</v>
      </c>
      <c r="G6" s="150">
        <v>2592</v>
      </c>
      <c r="H6" s="165">
        <v>0.3</v>
      </c>
      <c r="I6" s="170">
        <v>25.4</v>
      </c>
      <c r="J6" s="165">
        <v>0.1</v>
      </c>
      <c r="K6" s="165"/>
      <c r="L6" s="146">
        <v>5.2</v>
      </c>
      <c r="M6" s="146">
        <v>3.1</v>
      </c>
    </row>
    <row r="7" spans="1:13" x14ac:dyDescent="0.35">
      <c r="A7" s="146" t="s">
        <v>150</v>
      </c>
      <c r="B7" s="150">
        <v>135479</v>
      </c>
      <c r="C7" s="165">
        <v>15.2</v>
      </c>
      <c r="D7" s="170">
        <v>2398.8000000000002</v>
      </c>
      <c r="E7" s="165">
        <v>11.5</v>
      </c>
      <c r="G7" s="150">
        <v>145531</v>
      </c>
      <c r="H7" s="165">
        <v>15.6</v>
      </c>
      <c r="I7" s="170">
        <v>2527.1</v>
      </c>
      <c r="J7" s="165">
        <v>11.7</v>
      </c>
      <c r="K7" s="165"/>
      <c r="L7" s="146">
        <v>7.4</v>
      </c>
      <c r="M7" s="146">
        <v>5.3</v>
      </c>
    </row>
    <row r="8" spans="1:13" x14ac:dyDescent="0.35">
      <c r="A8" s="146" t="s">
        <v>154</v>
      </c>
      <c r="B8" s="150">
        <v>9470</v>
      </c>
      <c r="C8" s="165">
        <v>1.1000000000000001</v>
      </c>
      <c r="D8" s="170">
        <v>112.8</v>
      </c>
      <c r="E8" s="165">
        <v>0.5</v>
      </c>
      <c r="G8" s="150">
        <v>10126</v>
      </c>
      <c r="H8" s="165">
        <v>1.1000000000000001</v>
      </c>
      <c r="I8" s="170">
        <v>118.9</v>
      </c>
      <c r="J8" s="165">
        <v>0.5</v>
      </c>
      <c r="K8" s="165"/>
      <c r="L8" s="146">
        <v>6.9</v>
      </c>
      <c r="M8" s="146">
        <v>5.4</v>
      </c>
    </row>
    <row r="9" spans="1:13" x14ac:dyDescent="0.35">
      <c r="A9" s="146" t="s">
        <v>151</v>
      </c>
      <c r="B9" s="150">
        <v>25890</v>
      </c>
      <c r="C9" s="165">
        <v>3</v>
      </c>
      <c r="D9" s="170">
        <v>442.7</v>
      </c>
      <c r="E9" s="165">
        <v>2.1</v>
      </c>
      <c r="G9" s="150">
        <v>26817</v>
      </c>
      <c r="H9" s="165">
        <v>2.9</v>
      </c>
      <c r="I9" s="170">
        <v>454.1</v>
      </c>
      <c r="J9" s="165">
        <v>2.1</v>
      </c>
      <c r="K9" s="165"/>
      <c r="L9" s="146">
        <v>3.6</v>
      </c>
      <c r="M9" s="146">
        <v>2.6</v>
      </c>
    </row>
    <row r="10" spans="1:13" x14ac:dyDescent="0.35">
      <c r="A10" s="146" t="s">
        <v>152</v>
      </c>
      <c r="B10" s="150">
        <v>124085</v>
      </c>
      <c r="C10" s="165">
        <v>13.9</v>
      </c>
      <c r="D10" s="170">
        <v>1995.8</v>
      </c>
      <c r="E10" s="165">
        <v>9.5</v>
      </c>
      <c r="G10" s="150">
        <v>133687</v>
      </c>
      <c r="H10" s="165">
        <v>14.3</v>
      </c>
      <c r="I10" s="170">
        <v>2079.5</v>
      </c>
      <c r="J10" s="165">
        <v>9.6</v>
      </c>
      <c r="K10" s="165"/>
      <c r="L10" s="146">
        <v>7.7</v>
      </c>
      <c r="M10" s="146">
        <v>4.2</v>
      </c>
    </row>
    <row r="11" spans="1:13" x14ac:dyDescent="0.35">
      <c r="A11" s="146" t="s">
        <v>153</v>
      </c>
      <c r="B11" s="150">
        <v>35490</v>
      </c>
      <c r="C11" s="165">
        <v>4.0999999999999996</v>
      </c>
      <c r="D11" s="170">
        <v>545.20000000000005</v>
      </c>
      <c r="E11" s="165">
        <v>2.6</v>
      </c>
      <c r="G11" s="150">
        <v>37168</v>
      </c>
      <c r="H11" s="165">
        <v>4</v>
      </c>
      <c r="I11" s="170">
        <v>560.9</v>
      </c>
      <c r="J11" s="165">
        <v>2.6</v>
      </c>
      <c r="K11" s="165"/>
      <c r="L11" s="146">
        <v>4.7</v>
      </c>
      <c r="M11" s="146">
        <v>2.9</v>
      </c>
    </row>
    <row r="12" spans="1:13" x14ac:dyDescent="0.35">
      <c r="A12" s="146" t="s">
        <v>43</v>
      </c>
      <c r="B12" s="150">
        <v>91502</v>
      </c>
      <c r="C12" s="165">
        <v>10.4</v>
      </c>
      <c r="D12" s="170">
        <v>2100.1</v>
      </c>
      <c r="E12" s="165">
        <v>10.1</v>
      </c>
      <c r="G12" s="150">
        <v>97561</v>
      </c>
      <c r="H12" s="165">
        <v>10.4</v>
      </c>
      <c r="I12" s="170">
        <v>2170</v>
      </c>
      <c r="J12" s="165">
        <v>10</v>
      </c>
      <c r="K12" s="165"/>
      <c r="L12" s="146">
        <v>6.6</v>
      </c>
      <c r="M12" s="146">
        <v>3.3</v>
      </c>
    </row>
    <row r="13" spans="1:13" x14ac:dyDescent="0.35">
      <c r="A13" s="146" t="s">
        <v>155</v>
      </c>
      <c r="B13" s="150">
        <v>46041</v>
      </c>
      <c r="C13" s="165">
        <v>5.3</v>
      </c>
      <c r="D13" s="170">
        <v>838.2</v>
      </c>
      <c r="E13" s="165">
        <v>4</v>
      </c>
      <c r="G13" s="150">
        <v>48620</v>
      </c>
      <c r="H13" s="165">
        <v>5.2</v>
      </c>
      <c r="I13" s="170">
        <v>866.5</v>
      </c>
      <c r="J13" s="165">
        <v>4</v>
      </c>
      <c r="K13" s="165"/>
      <c r="L13" s="146">
        <v>5.6</v>
      </c>
      <c r="M13" s="146">
        <v>3.4</v>
      </c>
    </row>
    <row r="14" spans="1:13" x14ac:dyDescent="0.35">
      <c r="A14" s="146" t="s">
        <v>156</v>
      </c>
      <c r="B14" s="150">
        <v>19745</v>
      </c>
      <c r="C14" s="165">
        <v>2.2999999999999998</v>
      </c>
      <c r="D14" s="170">
        <v>488.5</v>
      </c>
      <c r="E14" s="165">
        <v>2.4</v>
      </c>
      <c r="G14" s="150">
        <v>20809</v>
      </c>
      <c r="H14" s="165">
        <v>2.2000000000000002</v>
      </c>
      <c r="I14" s="170">
        <v>499</v>
      </c>
      <c r="J14" s="165">
        <v>2.2999999999999998</v>
      </c>
      <c r="K14" s="165"/>
      <c r="L14" s="146">
        <v>5.4</v>
      </c>
      <c r="M14" s="146">
        <v>2.2000000000000002</v>
      </c>
    </row>
    <row r="15" spans="1:13" x14ac:dyDescent="0.35">
      <c r="A15" s="146" t="s">
        <v>157</v>
      </c>
      <c r="B15" s="150">
        <v>29401</v>
      </c>
      <c r="C15" s="165">
        <v>3.4</v>
      </c>
      <c r="D15" s="170">
        <v>1100.4000000000001</v>
      </c>
      <c r="E15" s="165">
        <v>5.4</v>
      </c>
      <c r="G15" s="150">
        <v>30953</v>
      </c>
      <c r="H15" s="165">
        <v>3.3</v>
      </c>
      <c r="I15" s="170">
        <v>1117.7</v>
      </c>
      <c r="J15" s="165">
        <v>5.2</v>
      </c>
      <c r="K15" s="165"/>
      <c r="L15" s="146">
        <v>5.3</v>
      </c>
      <c r="M15" s="146">
        <v>1.6</v>
      </c>
    </row>
    <row r="16" spans="1:13" x14ac:dyDescent="0.35">
      <c r="A16" s="146" t="s">
        <v>158</v>
      </c>
      <c r="B16" s="150">
        <v>58775</v>
      </c>
      <c r="C16" s="165">
        <v>6.6</v>
      </c>
      <c r="D16" s="170">
        <v>1385.3</v>
      </c>
      <c r="E16" s="165">
        <v>6.7</v>
      </c>
      <c r="G16" s="150">
        <v>62715</v>
      </c>
      <c r="H16" s="165">
        <v>6.7</v>
      </c>
      <c r="I16" s="170">
        <v>1416.2</v>
      </c>
      <c r="J16" s="165">
        <v>6.5</v>
      </c>
      <c r="K16" s="165"/>
      <c r="L16" s="146">
        <v>6.7</v>
      </c>
      <c r="M16" s="146">
        <v>2.2000000000000002</v>
      </c>
    </row>
    <row r="17" spans="1:13" x14ac:dyDescent="0.35">
      <c r="A17" s="146" t="s">
        <v>159</v>
      </c>
      <c r="B17" s="150">
        <v>21380</v>
      </c>
      <c r="C17" s="165">
        <v>2.4</v>
      </c>
      <c r="D17" s="170">
        <v>742.2</v>
      </c>
      <c r="E17" s="165">
        <v>3.6</v>
      </c>
      <c r="G17" s="150">
        <v>22512</v>
      </c>
      <c r="H17" s="165">
        <v>2.4</v>
      </c>
      <c r="I17" s="170">
        <v>754.8</v>
      </c>
      <c r="J17" s="165">
        <v>3.5</v>
      </c>
      <c r="K17" s="165"/>
      <c r="L17" s="146">
        <v>5.3</v>
      </c>
      <c r="M17" s="146">
        <v>1.7</v>
      </c>
    </row>
    <row r="18" spans="1:13" x14ac:dyDescent="0.35">
      <c r="A18" s="146" t="s">
        <v>160</v>
      </c>
      <c r="B18" s="150">
        <v>4228</v>
      </c>
      <c r="C18" s="165">
        <v>0.5</v>
      </c>
      <c r="D18" s="170">
        <v>175.6</v>
      </c>
      <c r="E18" s="165">
        <v>0.9</v>
      </c>
      <c r="G18" s="150">
        <v>4470</v>
      </c>
      <c r="H18" s="165">
        <v>0.5</v>
      </c>
      <c r="I18" s="170">
        <v>178.4</v>
      </c>
      <c r="J18" s="165">
        <v>0.8</v>
      </c>
      <c r="K18" s="165"/>
      <c r="L18" s="146">
        <v>5.7</v>
      </c>
      <c r="M18" s="146">
        <v>1.6</v>
      </c>
    </row>
    <row r="19" spans="1:13" x14ac:dyDescent="0.35">
      <c r="A19" s="146" t="s">
        <v>50</v>
      </c>
      <c r="B19" s="150">
        <v>34939</v>
      </c>
      <c r="C19" s="165">
        <v>4</v>
      </c>
      <c r="D19" s="170">
        <v>833.3</v>
      </c>
      <c r="E19" s="165">
        <v>4</v>
      </c>
      <c r="G19" s="150">
        <v>37208</v>
      </c>
      <c r="H19" s="165">
        <v>4</v>
      </c>
      <c r="I19" s="170">
        <v>877.5</v>
      </c>
      <c r="J19" s="165">
        <v>4.0999999999999996</v>
      </c>
      <c r="K19" s="165"/>
      <c r="L19" s="146">
        <v>6.5</v>
      </c>
      <c r="M19" s="146">
        <v>5.3</v>
      </c>
    </row>
    <row r="20" spans="1:13" x14ac:dyDescent="0.35">
      <c r="A20" s="146" t="s">
        <v>161</v>
      </c>
      <c r="B20" s="150">
        <v>51209</v>
      </c>
      <c r="C20" s="165">
        <v>5.9</v>
      </c>
      <c r="D20" s="170">
        <v>2826.5</v>
      </c>
      <c r="E20" s="165">
        <v>13.2</v>
      </c>
      <c r="G20" s="150">
        <v>54271</v>
      </c>
      <c r="H20" s="165">
        <v>5.8</v>
      </c>
      <c r="I20" s="170">
        <v>2899.9</v>
      </c>
      <c r="J20" s="165">
        <v>13.4</v>
      </c>
      <c r="K20" s="165"/>
      <c r="L20" s="146">
        <v>6</v>
      </c>
      <c r="M20" s="146">
        <v>2.6</v>
      </c>
    </row>
    <row r="21" spans="1:13" x14ac:dyDescent="0.35">
      <c r="A21" s="146" t="s">
        <v>162</v>
      </c>
      <c r="B21" s="150">
        <v>8537</v>
      </c>
      <c r="C21" s="165">
        <v>1</v>
      </c>
      <c r="D21" s="170">
        <v>371.1</v>
      </c>
      <c r="E21" s="165">
        <v>1.8</v>
      </c>
      <c r="G21" s="150">
        <v>8894</v>
      </c>
      <c r="H21" s="165">
        <v>1</v>
      </c>
      <c r="I21" s="170">
        <v>378.1</v>
      </c>
      <c r="J21" s="165">
        <v>1.7</v>
      </c>
      <c r="K21" s="165"/>
      <c r="L21" s="146">
        <v>4.2</v>
      </c>
      <c r="M21" s="146">
        <v>1.9</v>
      </c>
    </row>
    <row r="22" spans="1:13" x14ac:dyDescent="0.35">
      <c r="A22" s="146" t="s">
        <v>163</v>
      </c>
      <c r="B22" s="150">
        <v>25975</v>
      </c>
      <c r="C22" s="165">
        <v>3</v>
      </c>
      <c r="D22" s="170">
        <v>536.4</v>
      </c>
      <c r="E22" s="165">
        <v>2.6</v>
      </c>
      <c r="G22" s="150">
        <v>27386</v>
      </c>
      <c r="H22" s="165">
        <v>2.9</v>
      </c>
      <c r="I22" s="170">
        <v>551.9</v>
      </c>
      <c r="J22" s="165">
        <v>2.5</v>
      </c>
      <c r="K22" s="165"/>
      <c r="L22" s="146">
        <v>5.4</v>
      </c>
      <c r="M22" s="146">
        <v>2.9</v>
      </c>
    </row>
    <row r="23" spans="1:13" x14ac:dyDescent="0.35">
      <c r="A23" s="146" t="s">
        <v>164</v>
      </c>
      <c r="B23" s="150">
        <v>56193</v>
      </c>
      <c r="C23" s="165">
        <v>6.4</v>
      </c>
      <c r="D23" s="170">
        <v>1432.8</v>
      </c>
      <c r="E23" s="165">
        <v>7</v>
      </c>
      <c r="G23" s="150">
        <v>59824</v>
      </c>
      <c r="H23" s="165">
        <v>6.4</v>
      </c>
      <c r="I23" s="170">
        <v>1486.6</v>
      </c>
      <c r="J23" s="165">
        <v>6.9</v>
      </c>
      <c r="K23" s="165"/>
      <c r="L23" s="146">
        <v>6.5</v>
      </c>
      <c r="M23" s="146">
        <v>3.8</v>
      </c>
    </row>
    <row r="24" spans="1:13" x14ac:dyDescent="0.35">
      <c r="A24" s="159" t="s">
        <v>165</v>
      </c>
      <c r="B24" s="175">
        <v>38014</v>
      </c>
      <c r="C24" s="167">
        <v>4.4000000000000004</v>
      </c>
      <c r="D24" s="176">
        <v>872.6</v>
      </c>
      <c r="E24" s="167">
        <v>3.9</v>
      </c>
      <c r="F24" s="159"/>
      <c r="G24" s="175">
        <v>39690</v>
      </c>
      <c r="H24" s="167">
        <v>4.2</v>
      </c>
      <c r="I24" s="176">
        <v>973.8</v>
      </c>
      <c r="J24" s="167">
        <v>4.5</v>
      </c>
      <c r="K24" s="167"/>
      <c r="L24" s="159">
        <v>4.4000000000000004</v>
      </c>
      <c r="M24" s="159">
        <v>11.6</v>
      </c>
    </row>
    <row r="25" spans="1:13" x14ac:dyDescent="0.35">
      <c r="A25" s="130" t="s">
        <v>56</v>
      </c>
      <c r="B25" s="131">
        <f>SUM(B5:B24)</f>
        <v>880090</v>
      </c>
      <c r="C25" s="133">
        <f t="shared" ref="C25:H25" si="0">SUM(C5:C24)</f>
        <v>100.20000000000002</v>
      </c>
      <c r="D25" s="131">
        <f t="shared" si="0"/>
        <v>20865.399999999998</v>
      </c>
      <c r="E25" s="133">
        <f t="shared" si="0"/>
        <v>99.9</v>
      </c>
      <c r="F25" s="131"/>
      <c r="G25" s="131">
        <f t="shared" si="0"/>
        <v>935838</v>
      </c>
      <c r="H25" s="133">
        <f t="shared" si="0"/>
        <v>100.10000000000002</v>
      </c>
      <c r="I25" s="131">
        <f>SUM(I5:I24)</f>
        <v>21650.1</v>
      </c>
      <c r="J25" s="133">
        <f>SUM(J5:J24)</f>
        <v>99.9</v>
      </c>
      <c r="K25" s="133"/>
      <c r="L25" s="132">
        <v>6.3</v>
      </c>
      <c r="M25" s="132">
        <v>3.8</v>
      </c>
    </row>
    <row r="27" spans="1:13" x14ac:dyDescent="0.35">
      <c r="A27" s="134" t="s">
        <v>232</v>
      </c>
    </row>
  </sheetData>
  <mergeCells count="3">
    <mergeCell ref="B3:E3"/>
    <mergeCell ref="G3:J3"/>
    <mergeCell ref="L3:M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16A4B-1FB9-4D2C-9AC4-315D71DA6880}">
  <dimension ref="A3:E21"/>
  <sheetViews>
    <sheetView zoomScale="70" zoomScaleNormal="70" workbookViewId="0">
      <selection activeCell="K21" sqref="K21"/>
    </sheetView>
  </sheetViews>
  <sheetFormatPr defaultRowHeight="14.5" x14ac:dyDescent="0.35"/>
  <cols>
    <col min="1" max="16384" width="8.7265625" style="146"/>
  </cols>
  <sheetData>
    <row r="3" spans="1:5" x14ac:dyDescent="0.35">
      <c r="B3" s="146" t="s">
        <v>259</v>
      </c>
      <c r="C3" s="146" t="s">
        <v>260</v>
      </c>
      <c r="E3" s="146" t="s">
        <v>233</v>
      </c>
    </row>
    <row r="4" spans="1:5" x14ac:dyDescent="0.35">
      <c r="A4" s="146">
        <v>2008</v>
      </c>
      <c r="B4" s="150">
        <v>483</v>
      </c>
      <c r="C4" s="150">
        <v>34805</v>
      </c>
    </row>
    <row r="5" spans="1:5" x14ac:dyDescent="0.35">
      <c r="A5" s="146">
        <v>2009</v>
      </c>
      <c r="B5" s="150">
        <v>1264</v>
      </c>
      <c r="C5" s="150">
        <v>76593</v>
      </c>
    </row>
    <row r="6" spans="1:5" x14ac:dyDescent="0.35">
      <c r="A6" s="146">
        <v>2010</v>
      </c>
      <c r="B6" s="150">
        <v>3592</v>
      </c>
      <c r="C6" s="150">
        <v>160963</v>
      </c>
    </row>
    <row r="7" spans="1:5" x14ac:dyDescent="0.35">
      <c r="A7" s="146">
        <v>2011</v>
      </c>
      <c r="B7" s="257">
        <v>13131</v>
      </c>
      <c r="C7" s="257">
        <v>335358</v>
      </c>
    </row>
    <row r="8" spans="1:5" x14ac:dyDescent="0.35">
      <c r="A8" s="146">
        <v>2012</v>
      </c>
      <c r="B8" s="257">
        <v>16785</v>
      </c>
      <c r="C8" s="257">
        <v>485406</v>
      </c>
    </row>
    <row r="9" spans="1:5" x14ac:dyDescent="0.35">
      <c r="A9" s="146">
        <v>2013</v>
      </c>
      <c r="B9" s="257">
        <v>18185</v>
      </c>
      <c r="C9" s="257">
        <v>596355</v>
      </c>
    </row>
    <row r="10" spans="1:5" x14ac:dyDescent="0.35">
      <c r="A10" s="146">
        <v>2014</v>
      </c>
      <c r="B10" s="257">
        <v>18594</v>
      </c>
      <c r="C10" s="257">
        <v>648196</v>
      </c>
    </row>
    <row r="11" spans="1:5" x14ac:dyDescent="0.35">
      <c r="A11" s="146">
        <v>2015</v>
      </c>
      <c r="B11" s="257">
        <v>18901</v>
      </c>
      <c r="C11" s="257">
        <v>687759</v>
      </c>
    </row>
    <row r="12" spans="1:5" x14ac:dyDescent="0.35">
      <c r="A12" s="146">
        <v>2016</v>
      </c>
      <c r="B12" s="257">
        <v>19283</v>
      </c>
      <c r="C12" s="257">
        <v>732053</v>
      </c>
    </row>
    <row r="13" spans="1:5" x14ac:dyDescent="0.35">
      <c r="A13" s="146">
        <v>2017</v>
      </c>
      <c r="B13" s="257">
        <v>19682</v>
      </c>
      <c r="C13" s="257">
        <v>774014</v>
      </c>
    </row>
    <row r="14" spans="1:5" x14ac:dyDescent="0.35">
      <c r="A14" s="146">
        <v>2018</v>
      </c>
      <c r="B14" s="257">
        <v>20108</v>
      </c>
      <c r="C14" s="257">
        <v>822301</v>
      </c>
    </row>
    <row r="15" spans="1:5" x14ac:dyDescent="0.35">
      <c r="A15" s="146">
        <v>2019</v>
      </c>
      <c r="B15" s="257">
        <v>20865</v>
      </c>
      <c r="C15" s="257">
        <v>880090</v>
      </c>
    </row>
    <row r="16" spans="1:5" x14ac:dyDescent="0.35">
      <c r="A16" s="146">
        <v>2020</v>
      </c>
      <c r="B16" s="257">
        <v>21650</v>
      </c>
      <c r="C16" s="257">
        <v>935838</v>
      </c>
    </row>
    <row r="21" spans="5:5" x14ac:dyDescent="0.35">
      <c r="E21" s="258" t="s">
        <v>265</v>
      </c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71E11-B608-41A2-9BB3-5D3D0C4FAE86}">
  <dimension ref="A3:H32"/>
  <sheetViews>
    <sheetView zoomScale="60" zoomScaleNormal="60" workbookViewId="0">
      <selection activeCell="E7" sqref="E7"/>
    </sheetView>
  </sheetViews>
  <sheetFormatPr defaultRowHeight="14.5" x14ac:dyDescent="0.35"/>
  <cols>
    <col min="1" max="16384" width="8.7265625" style="146"/>
  </cols>
  <sheetData>
    <row r="3" spans="1:5" x14ac:dyDescent="0.35">
      <c r="B3" s="146" t="s">
        <v>261</v>
      </c>
      <c r="C3" s="146" t="s">
        <v>262</v>
      </c>
    </row>
    <row r="4" spans="1:5" x14ac:dyDescent="0.35">
      <c r="A4" s="255" t="s">
        <v>35</v>
      </c>
      <c r="B4" s="146">
        <v>35</v>
      </c>
      <c r="C4" s="146">
        <v>65</v>
      </c>
    </row>
    <row r="5" spans="1:5" x14ac:dyDescent="0.35">
      <c r="A5" s="255" t="s">
        <v>36</v>
      </c>
      <c r="B5" s="146">
        <v>8</v>
      </c>
      <c r="C5" s="146">
        <v>92</v>
      </c>
    </row>
    <row r="6" spans="1:5" x14ac:dyDescent="0.35">
      <c r="A6" s="255" t="s">
        <v>37</v>
      </c>
      <c r="B6" s="146">
        <v>13</v>
      </c>
      <c r="C6" s="146">
        <v>87</v>
      </c>
      <c r="E6" s="171" t="s">
        <v>269</v>
      </c>
    </row>
    <row r="7" spans="1:5" x14ac:dyDescent="0.35">
      <c r="A7" s="256" t="s">
        <v>245</v>
      </c>
      <c r="B7" s="254">
        <v>4</v>
      </c>
      <c r="C7" s="254">
        <v>96</v>
      </c>
    </row>
    <row r="8" spans="1:5" x14ac:dyDescent="0.35">
      <c r="A8" s="256" t="s">
        <v>246</v>
      </c>
      <c r="B8" s="254">
        <v>4</v>
      </c>
      <c r="C8" s="254">
        <v>96</v>
      </c>
    </row>
    <row r="9" spans="1:5" x14ac:dyDescent="0.35">
      <c r="A9" s="256" t="s">
        <v>40</v>
      </c>
      <c r="B9" s="254">
        <v>23</v>
      </c>
      <c r="C9" s="254">
        <v>77</v>
      </c>
    </row>
    <row r="10" spans="1:5" x14ac:dyDescent="0.35">
      <c r="A10" s="255" t="s">
        <v>41</v>
      </c>
      <c r="B10" s="254">
        <v>25</v>
      </c>
      <c r="C10" s="254">
        <v>75</v>
      </c>
    </row>
    <row r="11" spans="1:5" x14ac:dyDescent="0.35">
      <c r="A11" s="255" t="s">
        <v>38</v>
      </c>
      <c r="B11" s="254">
        <v>5</v>
      </c>
      <c r="C11" s="254">
        <v>95</v>
      </c>
    </row>
    <row r="12" spans="1:5" x14ac:dyDescent="0.35">
      <c r="A12" s="255" t="s">
        <v>43</v>
      </c>
      <c r="B12" s="254">
        <v>35</v>
      </c>
      <c r="C12" s="254">
        <v>65</v>
      </c>
    </row>
    <row r="13" spans="1:5" x14ac:dyDescent="0.35">
      <c r="A13" s="255" t="s">
        <v>44</v>
      </c>
      <c r="B13" s="254">
        <v>31</v>
      </c>
      <c r="C13" s="254">
        <v>69</v>
      </c>
    </row>
    <row r="14" spans="1:5" x14ac:dyDescent="0.35">
      <c r="A14" s="255" t="s">
        <v>46</v>
      </c>
      <c r="B14" s="254">
        <v>53</v>
      </c>
      <c r="C14" s="254">
        <v>47</v>
      </c>
    </row>
    <row r="15" spans="1:5" x14ac:dyDescent="0.35">
      <c r="A15" s="255" t="s">
        <v>45</v>
      </c>
      <c r="B15" s="254">
        <v>36</v>
      </c>
      <c r="C15" s="254">
        <v>64</v>
      </c>
    </row>
    <row r="16" spans="1:5" x14ac:dyDescent="0.35">
      <c r="A16" s="255" t="s">
        <v>47</v>
      </c>
      <c r="B16" s="254">
        <v>56</v>
      </c>
      <c r="C16" s="254">
        <v>44</v>
      </c>
    </row>
    <row r="17" spans="1:8" x14ac:dyDescent="0.35">
      <c r="A17" s="255" t="s">
        <v>48</v>
      </c>
      <c r="B17" s="254">
        <v>53</v>
      </c>
      <c r="C17" s="254">
        <v>47</v>
      </c>
    </row>
    <row r="18" spans="1:8" x14ac:dyDescent="0.35">
      <c r="A18" s="255" t="s">
        <v>49</v>
      </c>
      <c r="B18" s="254">
        <v>62</v>
      </c>
      <c r="C18" s="254">
        <v>38</v>
      </c>
    </row>
    <row r="19" spans="1:8" x14ac:dyDescent="0.35">
      <c r="A19" s="255" t="s">
        <v>50</v>
      </c>
      <c r="B19" s="254">
        <v>33</v>
      </c>
      <c r="C19" s="254">
        <v>67</v>
      </c>
    </row>
    <row r="20" spans="1:8" x14ac:dyDescent="0.35">
      <c r="A20" s="255" t="s">
        <v>51</v>
      </c>
      <c r="B20" s="254">
        <v>74</v>
      </c>
      <c r="C20" s="254">
        <v>26</v>
      </c>
    </row>
    <row r="21" spans="1:8" x14ac:dyDescent="0.35">
      <c r="A21" s="255" t="s">
        <v>52</v>
      </c>
      <c r="B21" s="254">
        <v>69</v>
      </c>
      <c r="C21" s="254">
        <v>31</v>
      </c>
    </row>
    <row r="22" spans="1:8" x14ac:dyDescent="0.35">
      <c r="A22" s="255" t="s">
        <v>53</v>
      </c>
      <c r="B22" s="254">
        <v>33</v>
      </c>
      <c r="C22" s="254">
        <v>67</v>
      </c>
    </row>
    <row r="23" spans="1:8" x14ac:dyDescent="0.35">
      <c r="A23" s="255" t="s">
        <v>54</v>
      </c>
      <c r="B23" s="254">
        <v>47</v>
      </c>
      <c r="C23" s="254">
        <v>53</v>
      </c>
    </row>
    <row r="24" spans="1:8" x14ac:dyDescent="0.35">
      <c r="A24" s="255" t="s">
        <v>55</v>
      </c>
      <c r="B24" s="254">
        <v>57</v>
      </c>
      <c r="C24" s="254">
        <v>43</v>
      </c>
    </row>
    <row r="25" spans="1:8" x14ac:dyDescent="0.35">
      <c r="A25" s="256" t="s">
        <v>56</v>
      </c>
      <c r="B25" s="254">
        <v>41</v>
      </c>
      <c r="C25" s="254">
        <v>59</v>
      </c>
    </row>
    <row r="32" spans="1:8" x14ac:dyDescent="0.35">
      <c r="E32" s="276" t="s">
        <v>267</v>
      </c>
      <c r="F32" s="276"/>
      <c r="G32" s="276"/>
      <c r="H32" s="276"/>
    </row>
  </sheetData>
  <mergeCells count="1">
    <mergeCell ref="E32:H32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01FA5-FE16-494D-BEB2-32A25508B485}">
  <dimension ref="A1:G11"/>
  <sheetViews>
    <sheetView zoomScale="70" zoomScaleNormal="70" workbookViewId="0">
      <selection activeCell="A2" sqref="A2"/>
    </sheetView>
  </sheetViews>
  <sheetFormatPr defaultRowHeight="14.5" x14ac:dyDescent="0.35"/>
  <cols>
    <col min="1" max="1" width="17.81640625" style="146" customWidth="1"/>
    <col min="2" max="3" width="17.36328125" style="146" customWidth="1"/>
    <col min="4" max="4" width="1.6328125" style="146" customWidth="1"/>
    <col min="5" max="6" width="16.26953125" style="146" customWidth="1"/>
    <col min="7" max="16384" width="8.7265625" style="146"/>
  </cols>
  <sheetData>
    <row r="1" spans="1:7" x14ac:dyDescent="0.35">
      <c r="A1" s="146" t="s">
        <v>242</v>
      </c>
    </row>
    <row r="2" spans="1:7" x14ac:dyDescent="0.35">
      <c r="A2" s="168"/>
      <c r="B2" s="168"/>
      <c r="C2" s="168"/>
      <c r="D2" s="168"/>
      <c r="E2" s="168"/>
      <c r="F2" s="168"/>
    </row>
    <row r="3" spans="1:7" x14ac:dyDescent="0.35">
      <c r="B3" s="265" t="s">
        <v>238</v>
      </c>
      <c r="C3" s="265"/>
      <c r="E3" s="265" t="s">
        <v>239</v>
      </c>
      <c r="F3" s="265"/>
    </row>
    <row r="4" spans="1:7" x14ac:dyDescent="0.35">
      <c r="A4" s="168" t="s">
        <v>234</v>
      </c>
      <c r="B4" s="169" t="s">
        <v>240</v>
      </c>
      <c r="C4" s="169" t="s">
        <v>241</v>
      </c>
      <c r="D4" s="169"/>
      <c r="E4" s="169" t="s">
        <v>240</v>
      </c>
      <c r="F4" s="169" t="s">
        <v>241</v>
      </c>
    </row>
    <row r="5" spans="1:7" x14ac:dyDescent="0.35">
      <c r="A5" s="146" t="s">
        <v>112</v>
      </c>
      <c r="B5" s="150">
        <v>38115</v>
      </c>
      <c r="C5" s="170">
        <v>2496.6</v>
      </c>
      <c r="D5" s="170"/>
      <c r="E5" s="150">
        <v>1143</v>
      </c>
      <c r="F5" s="170">
        <v>35.6</v>
      </c>
      <c r="G5" s="170"/>
    </row>
    <row r="6" spans="1:7" x14ac:dyDescent="0.35">
      <c r="A6" s="146" t="s">
        <v>235</v>
      </c>
      <c r="B6" s="150">
        <v>756799</v>
      </c>
      <c r="C6" s="170">
        <v>3457.7</v>
      </c>
      <c r="D6" s="170"/>
      <c r="E6" s="150">
        <v>47600</v>
      </c>
      <c r="F6" s="170">
        <v>212</v>
      </c>
      <c r="G6" s="170"/>
    </row>
    <row r="7" spans="1:7" x14ac:dyDescent="0.35">
      <c r="A7" s="146" t="s">
        <v>108</v>
      </c>
      <c r="B7" s="150">
        <v>39959</v>
      </c>
      <c r="C7" s="170">
        <v>11013.4</v>
      </c>
      <c r="D7" s="170"/>
      <c r="E7" s="150">
        <v>1710</v>
      </c>
      <c r="F7" s="170">
        <v>337</v>
      </c>
      <c r="G7" s="170"/>
    </row>
    <row r="8" spans="1:7" x14ac:dyDescent="0.35">
      <c r="A8" s="146" t="s">
        <v>236</v>
      </c>
      <c r="B8" s="150">
        <v>100965</v>
      </c>
      <c r="C8" s="170">
        <v>4682.3999999999996</v>
      </c>
      <c r="D8" s="170"/>
      <c r="E8" s="150">
        <v>5097</v>
      </c>
      <c r="F8" s="170">
        <v>164.7</v>
      </c>
      <c r="G8" s="170"/>
    </row>
    <row r="9" spans="1:7" x14ac:dyDescent="0.35">
      <c r="A9" s="130" t="s">
        <v>237</v>
      </c>
      <c r="B9" s="131">
        <f>SUM(B5:B8)</f>
        <v>935838</v>
      </c>
      <c r="C9" s="132">
        <v>21650</v>
      </c>
      <c r="D9" s="132"/>
      <c r="E9" s="131">
        <f t="shared" ref="E9" si="0">SUM(E5:E8)</f>
        <v>55550</v>
      </c>
      <c r="F9" s="132">
        <v>749.2</v>
      </c>
      <c r="G9" s="170"/>
    </row>
    <row r="11" spans="1:7" x14ac:dyDescent="0.35">
      <c r="A11" s="260" t="s">
        <v>267</v>
      </c>
    </row>
  </sheetData>
  <mergeCells count="2">
    <mergeCell ref="B3:C3"/>
    <mergeCell ref="E3:F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DBDC3-9743-4183-AEFB-0E94E7FF6BAC}">
  <dimension ref="A1:F18"/>
  <sheetViews>
    <sheetView zoomScale="70" zoomScaleNormal="70" workbookViewId="0">
      <selection activeCell="A10" sqref="A10"/>
    </sheetView>
  </sheetViews>
  <sheetFormatPr defaultRowHeight="14.5" x14ac:dyDescent="0.35"/>
  <cols>
    <col min="1" max="1" width="16.26953125" style="146" customWidth="1"/>
    <col min="2" max="2" width="10.81640625" style="146" customWidth="1"/>
    <col min="3" max="3" width="13.81640625" style="146" customWidth="1"/>
    <col min="4" max="4" width="13.54296875" style="146" customWidth="1"/>
    <col min="5" max="5" width="16.54296875" style="146" customWidth="1"/>
    <col min="6" max="6" width="22.54296875" style="146" customWidth="1"/>
    <col min="7" max="16384" width="8.7265625" style="146"/>
  </cols>
  <sheetData>
    <row r="1" spans="1:6" x14ac:dyDescent="0.35">
      <c r="A1" s="17" t="s">
        <v>166</v>
      </c>
    </row>
    <row r="2" spans="1:6" x14ac:dyDescent="0.35">
      <c r="A2" s="17"/>
    </row>
    <row r="3" spans="1:6" ht="29" x14ac:dyDescent="0.35">
      <c r="A3" s="161"/>
      <c r="B3" s="162">
        <v>2020</v>
      </c>
      <c r="C3" s="162">
        <v>2021</v>
      </c>
      <c r="D3" s="162" t="s">
        <v>244</v>
      </c>
      <c r="E3" s="162" t="s">
        <v>167</v>
      </c>
      <c r="F3" s="77"/>
    </row>
    <row r="4" spans="1:6" ht="16.5" x14ac:dyDescent="0.35">
      <c r="A4" s="163" t="s">
        <v>168</v>
      </c>
      <c r="B4" s="163">
        <v>24</v>
      </c>
      <c r="C4" s="163">
        <v>24</v>
      </c>
      <c r="D4" s="164">
        <v>0</v>
      </c>
      <c r="E4" s="164">
        <f>C4/C13*100</f>
        <v>8.8888888888888893</v>
      </c>
    </row>
    <row r="5" spans="1:6" ht="16.5" x14ac:dyDescent="0.35">
      <c r="A5" s="146" t="s">
        <v>169</v>
      </c>
      <c r="B5" s="146">
        <v>9</v>
      </c>
      <c r="C5" s="146">
        <v>9</v>
      </c>
      <c r="D5" s="165">
        <v>0</v>
      </c>
      <c r="E5" s="165">
        <f>C5/C13*100</f>
        <v>3.3333333333333335</v>
      </c>
      <c r="F5" s="166"/>
    </row>
    <row r="6" spans="1:6" x14ac:dyDescent="0.35">
      <c r="A6" s="146" t="s">
        <v>46</v>
      </c>
      <c r="B6" s="146">
        <v>56</v>
      </c>
      <c r="C6" s="146">
        <v>70</v>
      </c>
      <c r="D6" s="165">
        <v>25</v>
      </c>
      <c r="E6" s="165">
        <f>C6/C13*100</f>
        <v>25.925925925925924</v>
      </c>
    </row>
    <row r="7" spans="1:6" x14ac:dyDescent="0.35">
      <c r="A7" s="146" t="s">
        <v>41</v>
      </c>
      <c r="B7" s="146">
        <v>39</v>
      </c>
      <c r="C7" s="146">
        <v>55</v>
      </c>
      <c r="D7" s="165">
        <v>41.03</v>
      </c>
      <c r="E7" s="165">
        <f>C7/C13*100</f>
        <v>20.37037037037037</v>
      </c>
    </row>
    <row r="8" spans="1:6" x14ac:dyDescent="0.35">
      <c r="A8" s="146" t="s">
        <v>40</v>
      </c>
      <c r="B8" s="146">
        <v>34</v>
      </c>
      <c r="C8" s="146">
        <v>35</v>
      </c>
      <c r="D8" s="165">
        <v>2.94</v>
      </c>
      <c r="E8" s="165">
        <f>C8/C13*100</f>
        <v>12.962962962962962</v>
      </c>
    </row>
    <row r="9" spans="1:6" x14ac:dyDescent="0.35">
      <c r="A9" s="146" t="s">
        <v>48</v>
      </c>
      <c r="B9" s="146">
        <v>7</v>
      </c>
      <c r="C9" s="146">
        <v>6</v>
      </c>
      <c r="D9" s="165">
        <v>-14.29</v>
      </c>
      <c r="E9" s="165">
        <f>C9/C13*100</f>
        <v>2.2222222222222223</v>
      </c>
    </row>
    <row r="10" spans="1:6" x14ac:dyDescent="0.35">
      <c r="A10" s="146" t="s">
        <v>50</v>
      </c>
      <c r="B10" s="146">
        <v>21</v>
      </c>
      <c r="C10" s="146">
        <v>21</v>
      </c>
      <c r="D10" s="165">
        <v>0</v>
      </c>
      <c r="E10" s="165">
        <f>C10/C13*100</f>
        <v>7.7777777777777777</v>
      </c>
    </row>
    <row r="11" spans="1:6" x14ac:dyDescent="0.35">
      <c r="A11" s="146" t="s">
        <v>53</v>
      </c>
      <c r="B11" s="146">
        <v>18</v>
      </c>
      <c r="C11" s="146">
        <v>18</v>
      </c>
      <c r="D11" s="165">
        <v>0</v>
      </c>
      <c r="E11" s="165">
        <f>C11/C13*100</f>
        <v>6.666666666666667</v>
      </c>
    </row>
    <row r="12" spans="1:6" x14ac:dyDescent="0.35">
      <c r="A12" s="159" t="s">
        <v>55</v>
      </c>
      <c r="B12" s="159">
        <v>19</v>
      </c>
      <c r="C12" s="159">
        <v>32</v>
      </c>
      <c r="D12" s="167">
        <v>68.42</v>
      </c>
      <c r="E12" s="167">
        <f>C12/C13*100</f>
        <v>11.851851851851853</v>
      </c>
    </row>
    <row r="13" spans="1:6" x14ac:dyDescent="0.35">
      <c r="A13" s="118" t="s">
        <v>170</v>
      </c>
      <c r="B13" s="118">
        <v>227</v>
      </c>
      <c r="C13" s="118">
        <f>SUM(C4:C12)</f>
        <v>270</v>
      </c>
      <c r="D13" s="120">
        <f>((C13-B13)/B13)*100</f>
        <v>18.942731277533039</v>
      </c>
      <c r="E13" s="135">
        <f>SUM(E4:E12)</f>
        <v>100</v>
      </c>
    </row>
    <row r="15" spans="1:6" x14ac:dyDescent="0.35">
      <c r="A15" s="17" t="s">
        <v>171</v>
      </c>
      <c r="B15" s="17"/>
      <c r="C15" s="17"/>
      <c r="D15" s="17"/>
      <c r="E15" s="17"/>
    </row>
    <row r="16" spans="1:6" x14ac:dyDescent="0.35">
      <c r="A16" s="17" t="s">
        <v>172</v>
      </c>
      <c r="B16" s="17"/>
      <c r="C16" s="17"/>
      <c r="D16" s="17"/>
      <c r="E16" s="17"/>
    </row>
    <row r="17" spans="1:5" x14ac:dyDescent="0.35">
      <c r="B17" s="17"/>
      <c r="C17" s="17"/>
      <c r="D17" s="17"/>
      <c r="E17" s="17"/>
    </row>
    <row r="18" spans="1:5" x14ac:dyDescent="0.35">
      <c r="A18" s="17" t="s">
        <v>243</v>
      </c>
      <c r="B18" s="17"/>
      <c r="C18" s="17"/>
      <c r="D18" s="17"/>
      <c r="E18" s="17"/>
    </row>
  </sheetData>
  <pageMargins left="0.7" right="0.7" top="0.75" bottom="0.75" header="0.3" footer="0.3"/>
  <pageSetup orientation="portrait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12ACA-DC1D-4D90-BE0E-BD38C1B9897B}">
  <dimension ref="A1:F38"/>
  <sheetViews>
    <sheetView zoomScale="70" zoomScaleNormal="70" workbookViewId="0">
      <selection activeCell="A2" sqref="A2"/>
    </sheetView>
  </sheetViews>
  <sheetFormatPr defaultColWidth="8.7265625" defaultRowHeight="13" x14ac:dyDescent="0.3"/>
  <cols>
    <col min="1" max="1" width="19.81640625" style="17" customWidth="1"/>
    <col min="2" max="5" width="11.453125" style="17" customWidth="1"/>
    <col min="6" max="6" width="19.1796875" style="17" customWidth="1"/>
    <col min="7" max="16384" width="8.7265625" style="17"/>
  </cols>
  <sheetData>
    <row r="1" spans="1:6" x14ac:dyDescent="0.3">
      <c r="A1" s="78" t="s">
        <v>173</v>
      </c>
    </row>
    <row r="2" spans="1:6" x14ac:dyDescent="0.3">
      <c r="A2" s="78"/>
    </row>
    <row r="3" spans="1:6" s="146" customFormat="1" ht="14.5" x14ac:dyDescent="0.35">
      <c r="A3" s="156"/>
      <c r="B3" s="157" t="s">
        <v>174</v>
      </c>
      <c r="C3" s="157" t="s">
        <v>175</v>
      </c>
      <c r="D3" s="157" t="s">
        <v>176</v>
      </c>
      <c r="E3" s="157" t="s">
        <v>177</v>
      </c>
      <c r="F3" s="157" t="s">
        <v>178</v>
      </c>
    </row>
    <row r="4" spans="1:6" s="146" customFormat="1" ht="14.5" x14ac:dyDescent="0.35">
      <c r="A4" s="79"/>
      <c r="B4" s="80"/>
      <c r="C4" s="80"/>
      <c r="D4" s="80"/>
    </row>
    <row r="5" spans="1:6" s="146" customFormat="1" ht="14.5" x14ac:dyDescent="0.35">
      <c r="A5" s="146" t="s">
        <v>35</v>
      </c>
      <c r="B5" s="158">
        <v>307</v>
      </c>
      <c r="C5" s="81">
        <v>310</v>
      </c>
      <c r="D5" s="81">
        <v>275</v>
      </c>
      <c r="E5" s="146">
        <v>276</v>
      </c>
      <c r="F5" s="137">
        <v>-10.097719869706841</v>
      </c>
    </row>
    <row r="6" spans="1:6" s="146" customFormat="1" ht="14.5" x14ac:dyDescent="0.35">
      <c r="A6" s="146" t="s">
        <v>179</v>
      </c>
      <c r="B6" s="158">
        <v>7</v>
      </c>
      <c r="C6" s="81">
        <v>6</v>
      </c>
      <c r="D6" s="81">
        <v>6</v>
      </c>
      <c r="E6" s="146">
        <v>7</v>
      </c>
      <c r="F6" s="137">
        <v>0</v>
      </c>
    </row>
    <row r="7" spans="1:6" s="146" customFormat="1" ht="14.5" x14ac:dyDescent="0.35">
      <c r="A7" s="146" t="s">
        <v>37</v>
      </c>
      <c r="B7" s="158">
        <v>214</v>
      </c>
      <c r="C7" s="81">
        <v>167</v>
      </c>
      <c r="D7" s="81">
        <v>173</v>
      </c>
      <c r="E7" s="146">
        <v>202</v>
      </c>
      <c r="F7" s="137">
        <v>-5.6074766355140184</v>
      </c>
    </row>
    <row r="8" spans="1:6" s="146" customFormat="1" ht="14.5" x14ac:dyDescent="0.35">
      <c r="A8" s="146" t="s">
        <v>38</v>
      </c>
      <c r="B8" s="158">
        <v>126</v>
      </c>
      <c r="C8" s="81">
        <v>124</v>
      </c>
      <c r="D8" s="81">
        <v>124</v>
      </c>
      <c r="E8" s="146">
        <v>104</v>
      </c>
      <c r="F8" s="137">
        <v>-17.460317460317459</v>
      </c>
    </row>
    <row r="9" spans="1:6" s="146" customFormat="1" ht="14.5" x14ac:dyDescent="0.35">
      <c r="A9" s="146" t="s">
        <v>245</v>
      </c>
      <c r="B9" s="158">
        <v>31</v>
      </c>
      <c r="C9" s="277">
        <v>146</v>
      </c>
      <c r="D9" s="277">
        <v>146</v>
      </c>
      <c r="E9" s="248" t="s">
        <v>180</v>
      </c>
      <c r="F9" s="137" t="s">
        <v>12</v>
      </c>
    </row>
    <row r="10" spans="1:6" s="146" customFormat="1" ht="14.5" x14ac:dyDescent="0.35">
      <c r="A10" s="146" t="s">
        <v>246</v>
      </c>
      <c r="B10" s="158">
        <v>130</v>
      </c>
      <c r="C10" s="277"/>
      <c r="D10" s="277"/>
      <c r="E10" s="248" t="s">
        <v>180</v>
      </c>
      <c r="F10" s="137" t="s">
        <v>12</v>
      </c>
    </row>
    <row r="11" spans="1:6" s="146" customFormat="1" ht="14.5" x14ac:dyDescent="0.35">
      <c r="A11" s="146" t="s">
        <v>40</v>
      </c>
      <c r="B11" s="158">
        <v>280</v>
      </c>
      <c r="C11" s="81">
        <v>297</v>
      </c>
      <c r="D11" s="81">
        <v>333</v>
      </c>
      <c r="E11" s="146">
        <v>375</v>
      </c>
      <c r="F11" s="137">
        <v>33.928571428571431</v>
      </c>
    </row>
    <row r="12" spans="1:6" s="146" customFormat="1" ht="14.5" x14ac:dyDescent="0.35">
      <c r="A12" s="146" t="s">
        <v>153</v>
      </c>
      <c r="B12" s="158">
        <v>86</v>
      </c>
      <c r="C12" s="81">
        <v>98</v>
      </c>
      <c r="D12" s="81">
        <v>119</v>
      </c>
      <c r="E12" s="146">
        <v>139</v>
      </c>
      <c r="F12" s="137">
        <v>61.627906976744185</v>
      </c>
    </row>
    <row r="13" spans="1:6" s="146" customFormat="1" ht="14.5" x14ac:dyDescent="0.35">
      <c r="A13" s="146" t="s">
        <v>43</v>
      </c>
      <c r="B13" s="158">
        <v>288</v>
      </c>
      <c r="C13" s="81">
        <v>286</v>
      </c>
      <c r="D13" s="81">
        <v>297</v>
      </c>
      <c r="E13" s="146">
        <v>284</v>
      </c>
      <c r="F13" s="137">
        <v>-1.3888888888888888</v>
      </c>
    </row>
    <row r="14" spans="1:6" s="146" customFormat="1" ht="14.5" x14ac:dyDescent="0.35">
      <c r="A14" s="146" t="s">
        <v>155</v>
      </c>
      <c r="B14" s="158">
        <v>91</v>
      </c>
      <c r="C14" s="81">
        <v>117</v>
      </c>
      <c r="D14" s="81">
        <v>138</v>
      </c>
      <c r="E14" s="146">
        <v>171</v>
      </c>
      <c r="F14" s="137">
        <v>87.912087912087912</v>
      </c>
    </row>
    <row r="15" spans="1:6" s="146" customFormat="1" ht="14.5" x14ac:dyDescent="0.35">
      <c r="A15" s="146" t="s">
        <v>156</v>
      </c>
      <c r="B15" s="158">
        <v>176</v>
      </c>
      <c r="C15" s="81">
        <v>171</v>
      </c>
      <c r="D15" s="81">
        <v>171</v>
      </c>
      <c r="E15" s="146">
        <v>172</v>
      </c>
      <c r="F15" s="137">
        <v>-2.2727272727272729</v>
      </c>
    </row>
    <row r="16" spans="1:6" s="146" customFormat="1" ht="14.5" x14ac:dyDescent="0.35">
      <c r="A16" s="146" t="s">
        <v>46</v>
      </c>
      <c r="B16" s="158">
        <v>200</v>
      </c>
      <c r="C16" s="81">
        <v>210</v>
      </c>
      <c r="D16" s="81">
        <v>214</v>
      </c>
      <c r="E16" s="146">
        <v>82</v>
      </c>
      <c r="F16" s="137">
        <v>-59</v>
      </c>
    </row>
    <row r="17" spans="1:6" s="146" customFormat="1" ht="14.5" x14ac:dyDescent="0.35">
      <c r="A17" s="146" t="s">
        <v>47</v>
      </c>
      <c r="B17" s="158">
        <v>59</v>
      </c>
      <c r="C17" s="81">
        <v>60</v>
      </c>
      <c r="D17" s="81">
        <v>60</v>
      </c>
      <c r="E17" s="146">
        <v>61</v>
      </c>
      <c r="F17" s="137">
        <v>3.3898305084745761</v>
      </c>
    </row>
    <row r="18" spans="1:6" s="146" customFormat="1" ht="14.5" x14ac:dyDescent="0.35">
      <c r="A18" s="146" t="s">
        <v>48</v>
      </c>
      <c r="B18" s="158" t="s">
        <v>180</v>
      </c>
      <c r="C18" s="81">
        <v>13</v>
      </c>
      <c r="D18" s="81">
        <v>19</v>
      </c>
      <c r="E18" s="146">
        <v>19</v>
      </c>
      <c r="F18" s="137" t="s">
        <v>12</v>
      </c>
    </row>
    <row r="19" spans="1:6" s="146" customFormat="1" ht="14.5" x14ac:dyDescent="0.35">
      <c r="A19" s="146" t="s">
        <v>49</v>
      </c>
      <c r="B19" s="158">
        <v>11</v>
      </c>
      <c r="C19" s="81">
        <v>12</v>
      </c>
      <c r="D19" s="81">
        <v>17</v>
      </c>
      <c r="E19" s="146">
        <v>11</v>
      </c>
      <c r="F19" s="137" t="s">
        <v>12</v>
      </c>
    </row>
    <row r="20" spans="1:6" s="146" customFormat="1" ht="14.5" x14ac:dyDescent="0.35">
      <c r="A20" s="146" t="s">
        <v>182</v>
      </c>
      <c r="B20" s="158">
        <v>286</v>
      </c>
      <c r="C20" s="81">
        <v>198</v>
      </c>
      <c r="D20" s="81">
        <v>299</v>
      </c>
      <c r="E20" s="146">
        <v>303</v>
      </c>
      <c r="F20" s="137">
        <v>5.9440559440559442</v>
      </c>
    </row>
    <row r="21" spans="1:6" s="146" customFormat="1" ht="14.5" x14ac:dyDescent="0.35">
      <c r="A21" s="146" t="s">
        <v>51</v>
      </c>
      <c r="B21" s="158">
        <v>188</v>
      </c>
      <c r="C21" s="81">
        <v>209</v>
      </c>
      <c r="D21" s="81">
        <v>211</v>
      </c>
      <c r="E21" s="146">
        <v>216</v>
      </c>
      <c r="F21" s="137">
        <v>14.893617021276595</v>
      </c>
    </row>
    <row r="22" spans="1:6" s="146" customFormat="1" ht="14.5" x14ac:dyDescent="0.35">
      <c r="A22" s="146" t="s">
        <v>52</v>
      </c>
      <c r="B22" s="158">
        <v>72</v>
      </c>
      <c r="C22" s="81">
        <v>78</v>
      </c>
      <c r="D22" s="81">
        <v>79</v>
      </c>
      <c r="E22" s="146">
        <v>81</v>
      </c>
      <c r="F22" s="137">
        <v>12.5</v>
      </c>
    </row>
    <row r="23" spans="1:6" s="146" customFormat="1" ht="14.5" x14ac:dyDescent="0.35">
      <c r="A23" s="146" t="s">
        <v>163</v>
      </c>
      <c r="B23" s="158">
        <v>124</v>
      </c>
      <c r="C23" s="81">
        <v>124</v>
      </c>
      <c r="D23" s="81">
        <v>147</v>
      </c>
      <c r="E23" s="146">
        <v>123</v>
      </c>
      <c r="F23" s="137">
        <v>-0.80645161290322576</v>
      </c>
    </row>
    <row r="24" spans="1:6" s="146" customFormat="1" ht="14.5" x14ac:dyDescent="0.35">
      <c r="A24" s="146" t="s">
        <v>54</v>
      </c>
      <c r="B24" s="158">
        <v>88</v>
      </c>
      <c r="C24" s="81">
        <v>95</v>
      </c>
      <c r="D24" s="81">
        <v>97</v>
      </c>
      <c r="E24" s="146">
        <v>99</v>
      </c>
      <c r="F24" s="137">
        <v>12.5</v>
      </c>
    </row>
    <row r="25" spans="1:6" s="146" customFormat="1" ht="14.5" x14ac:dyDescent="0.35">
      <c r="A25" s="159" t="s">
        <v>165</v>
      </c>
      <c r="B25" s="160">
        <v>191</v>
      </c>
      <c r="C25" s="136">
        <v>189</v>
      </c>
      <c r="D25" s="136">
        <v>195</v>
      </c>
      <c r="E25" s="159">
        <v>208</v>
      </c>
      <c r="F25" s="137">
        <v>8.9005235602094235</v>
      </c>
    </row>
    <row r="26" spans="1:6" s="146" customFormat="1" ht="14.5" x14ac:dyDescent="0.35">
      <c r="A26" s="130" t="s">
        <v>56</v>
      </c>
      <c r="B26" s="138">
        <v>2955</v>
      </c>
      <c r="C26" s="139">
        <f>SUM(C5:C25)</f>
        <v>2910</v>
      </c>
      <c r="D26" s="139">
        <f>SUM(D5:D25)</f>
        <v>3120</v>
      </c>
      <c r="E26" s="138">
        <v>2933</v>
      </c>
      <c r="F26" s="140">
        <v>-0.7445008460236886</v>
      </c>
    </row>
    <row r="28" spans="1:6" x14ac:dyDescent="0.3">
      <c r="A28" s="78" t="s">
        <v>183</v>
      </c>
    </row>
    <row r="38" spans="2:4" x14ac:dyDescent="0.3">
      <c r="B38" s="82"/>
      <c r="C38" s="82"/>
      <c r="D38" s="82"/>
    </row>
  </sheetData>
  <mergeCells count="2">
    <mergeCell ref="C9:C10"/>
    <mergeCell ref="D9:D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DB4E6-5EFA-4B3C-80AD-93AED58EBFE0}">
  <sheetPr>
    <pageSetUpPr fitToPage="1"/>
  </sheetPr>
  <dimension ref="A3:K61"/>
  <sheetViews>
    <sheetView topLeftCell="A29" zoomScale="60" zoomScaleNormal="60" workbookViewId="0">
      <selection activeCell="A61" sqref="A61"/>
    </sheetView>
  </sheetViews>
  <sheetFormatPr defaultColWidth="8.81640625" defaultRowHeight="13" x14ac:dyDescent="0.3"/>
  <cols>
    <col min="1" max="1" width="18.1796875" style="1" customWidth="1"/>
    <col min="2" max="2" width="13.26953125" style="1" customWidth="1"/>
    <col min="3" max="3" width="15.453125" style="1" customWidth="1"/>
    <col min="4" max="4" width="14.26953125" style="1" customWidth="1"/>
    <col min="5" max="5" width="10.6328125" style="1" customWidth="1"/>
    <col min="6" max="6" width="15.6328125" style="17" customWidth="1"/>
    <col min="7" max="7" width="18" style="1" bestFit="1" customWidth="1"/>
    <col min="8" max="8" width="17.6328125" style="17" bestFit="1" customWidth="1"/>
    <col min="9" max="9" width="13.1796875" style="17" bestFit="1" customWidth="1"/>
    <col min="10" max="10" width="8.81640625" style="1"/>
    <col min="11" max="11" width="14.08984375" style="1" customWidth="1"/>
    <col min="12" max="16384" width="8.81640625" style="1"/>
  </cols>
  <sheetData>
    <row r="3" spans="1:11" x14ac:dyDescent="0.3">
      <c r="A3" s="19" t="s">
        <v>27</v>
      </c>
    </row>
    <row r="4" spans="1:11" x14ac:dyDescent="0.3">
      <c r="E4" s="18" t="s">
        <v>30</v>
      </c>
      <c r="G4" s="18" t="s">
        <v>31</v>
      </c>
      <c r="H4" s="18" t="s">
        <v>32</v>
      </c>
      <c r="I4" s="18" t="s">
        <v>33</v>
      </c>
    </row>
    <row r="5" spans="1:11" x14ac:dyDescent="0.3">
      <c r="B5" s="1" t="s">
        <v>31</v>
      </c>
      <c r="C5" s="1" t="s">
        <v>32</v>
      </c>
      <c r="D5" s="1" t="s">
        <v>64</v>
      </c>
      <c r="E5" s="18">
        <v>2020</v>
      </c>
      <c r="G5" s="18" t="s">
        <v>34</v>
      </c>
      <c r="H5" s="18" t="s">
        <v>34</v>
      </c>
      <c r="I5" s="18" t="s">
        <v>34</v>
      </c>
    </row>
    <row r="6" spans="1:11" ht="14.5" x14ac:dyDescent="0.35">
      <c r="A6" s="21" t="s">
        <v>35</v>
      </c>
      <c r="B6" s="42">
        <v>396731.76744666515</v>
      </c>
      <c r="C6" s="42">
        <v>362280.94851304888</v>
      </c>
      <c r="D6" s="41">
        <v>759012.71595971403</v>
      </c>
      <c r="E6" s="150">
        <v>3904688.6967464453</v>
      </c>
      <c r="F6" s="22" t="s">
        <v>35</v>
      </c>
      <c r="G6" s="45">
        <v>10.160394291540811</v>
      </c>
      <c r="H6" s="45">
        <v>9.2781006797012253</v>
      </c>
      <c r="I6" s="45">
        <v>19.438494971242037</v>
      </c>
      <c r="J6" s="142"/>
      <c r="K6" s="150"/>
    </row>
    <row r="7" spans="1:11" ht="14.5" x14ac:dyDescent="0.35">
      <c r="A7" s="21" t="s">
        <v>36</v>
      </c>
      <c r="B7" s="42">
        <v>13492.016174726399</v>
      </c>
      <c r="C7" s="42">
        <v>19622.027124350323</v>
      </c>
      <c r="D7" s="41">
        <v>33114.043299076722</v>
      </c>
      <c r="E7" s="150">
        <v>88854.628108107689</v>
      </c>
      <c r="F7" s="22" t="s">
        <v>36</v>
      </c>
      <c r="G7" s="45">
        <v>15.184370766046005</v>
      </c>
      <c r="H7" s="51">
        <v>22.083292161750524</v>
      </c>
      <c r="I7" s="49">
        <v>37.267662927796529</v>
      </c>
      <c r="J7" s="142"/>
      <c r="K7" s="150"/>
    </row>
    <row r="8" spans="1:11" ht="14.5" x14ac:dyDescent="0.35">
      <c r="A8" s="21" t="s">
        <v>37</v>
      </c>
      <c r="B8" s="42">
        <v>579194.7777105018</v>
      </c>
      <c r="C8" s="42">
        <v>698131.93441949587</v>
      </c>
      <c r="D8" s="41">
        <v>1277326.7121299976</v>
      </c>
      <c r="E8" s="150">
        <v>7760867.2597661223</v>
      </c>
      <c r="F8" s="22" t="s">
        <v>37</v>
      </c>
      <c r="G8" s="45">
        <v>7.4630161594589133</v>
      </c>
      <c r="H8" s="51">
        <v>8.9955402025589404</v>
      </c>
      <c r="I8" s="50">
        <v>16.458556362017852</v>
      </c>
      <c r="J8" s="142"/>
      <c r="K8" s="150"/>
    </row>
    <row r="9" spans="1:11" ht="14.5" x14ac:dyDescent="0.35">
      <c r="A9" s="21" t="s">
        <v>38</v>
      </c>
      <c r="B9" s="42">
        <v>46355.983680037949</v>
      </c>
      <c r="C9" s="42">
        <v>54999.348104226854</v>
      </c>
      <c r="D9" s="41">
        <v>101355.3317842648</v>
      </c>
      <c r="E9" s="150">
        <v>619914.59450403822</v>
      </c>
      <c r="F9" s="22" t="s">
        <v>38</v>
      </c>
      <c r="G9" s="45">
        <v>7.4778016344533693</v>
      </c>
      <c r="H9" s="51">
        <v>8.8720847342252043</v>
      </c>
      <c r="I9" s="50">
        <v>16.349886368678572</v>
      </c>
      <c r="J9" s="142"/>
      <c r="K9" s="150"/>
    </row>
    <row r="10" spans="1:11" ht="14.5" x14ac:dyDescent="0.35">
      <c r="A10" s="21" t="s">
        <v>39</v>
      </c>
      <c r="B10" s="42">
        <v>133889.42481175825</v>
      </c>
      <c r="C10" s="42">
        <v>375187.84268603841</v>
      </c>
      <c r="D10" s="41">
        <v>509077.26749779668</v>
      </c>
      <c r="E10" s="150">
        <v>1795919.1910721678</v>
      </c>
      <c r="F10" s="22" t="s">
        <v>39</v>
      </c>
      <c r="G10" s="45">
        <v>7.4552031893943935</v>
      </c>
      <c r="H10" s="51">
        <v>20.891131658437839</v>
      </c>
      <c r="I10" s="49">
        <v>28.346334847832232</v>
      </c>
      <c r="J10" s="142"/>
      <c r="K10" s="150"/>
    </row>
    <row r="11" spans="1:11" ht="14.5" x14ac:dyDescent="0.35">
      <c r="A11" s="21" t="s">
        <v>40</v>
      </c>
      <c r="B11" s="42">
        <v>673250.69500515761</v>
      </c>
      <c r="C11" s="42">
        <v>362739.19534150336</v>
      </c>
      <c r="D11" s="41">
        <v>1035989.890346661</v>
      </c>
      <c r="E11" s="150">
        <v>6093942.7884354945</v>
      </c>
      <c r="F11" s="22" t="s">
        <v>40</v>
      </c>
      <c r="G11" s="45">
        <v>11.047867011203136</v>
      </c>
      <c r="H11" s="45">
        <v>5.9524548873329648</v>
      </c>
      <c r="I11" s="50">
        <v>17.000321898536104</v>
      </c>
      <c r="J11" s="142"/>
      <c r="K11" s="150"/>
    </row>
    <row r="12" spans="1:11" ht="14.5" x14ac:dyDescent="0.35">
      <c r="A12" s="21" t="s">
        <v>41</v>
      </c>
      <c r="B12" s="42">
        <v>151227.02358662782</v>
      </c>
      <c r="C12" s="42">
        <v>131098.72567023162</v>
      </c>
      <c r="D12" s="41">
        <v>282325.74925685942</v>
      </c>
      <c r="E12" s="150">
        <v>1115009.8717197308</v>
      </c>
      <c r="F12" s="22" t="s">
        <v>41</v>
      </c>
      <c r="G12" s="45">
        <v>13.562841677211651</v>
      </c>
      <c r="H12" s="45">
        <v>11.757629147088362</v>
      </c>
      <c r="I12" s="49">
        <v>25.320470824300013</v>
      </c>
      <c r="J12" s="142"/>
      <c r="K12" s="150"/>
    </row>
    <row r="13" spans="1:11" ht="14.5" x14ac:dyDescent="0.35">
      <c r="A13" s="21" t="s">
        <v>43</v>
      </c>
      <c r="B13" s="42">
        <v>767060.40473189706</v>
      </c>
      <c r="C13" s="42">
        <v>631988.53000617691</v>
      </c>
      <c r="D13" s="41">
        <v>1399048.934738074</v>
      </c>
      <c r="E13" s="150">
        <v>6703322.0772007704</v>
      </c>
      <c r="F13" s="22" t="s">
        <v>43</v>
      </c>
      <c r="G13" s="45">
        <v>11.442988952310831</v>
      </c>
      <c r="H13" s="45">
        <v>9.427989923916769</v>
      </c>
      <c r="I13" s="45">
        <v>20.8709788762276</v>
      </c>
      <c r="J13" s="142"/>
      <c r="K13" s="150"/>
    </row>
    <row r="14" spans="1:11" ht="14.5" x14ac:dyDescent="0.35">
      <c r="A14" s="21" t="s">
        <v>44</v>
      </c>
      <c r="B14" s="42">
        <v>302555.58820591832</v>
      </c>
      <c r="C14" s="42">
        <v>280726.30683676893</v>
      </c>
      <c r="D14" s="41">
        <v>583281.89504268719</v>
      </c>
      <c r="E14" s="150">
        <v>2886611.0874555227</v>
      </c>
      <c r="F14" s="22" t="s">
        <v>44</v>
      </c>
      <c r="G14" s="45">
        <v>10.481342274362762</v>
      </c>
      <c r="H14" s="45">
        <v>9.7251170431906822</v>
      </c>
      <c r="I14" s="45">
        <v>20.206459317553442</v>
      </c>
      <c r="J14" s="142"/>
      <c r="K14" s="150"/>
    </row>
    <row r="15" spans="1:11" ht="14.5" x14ac:dyDescent="0.35">
      <c r="A15" s="21" t="s">
        <v>45</v>
      </c>
      <c r="B15" s="42">
        <v>123386.80959363461</v>
      </c>
      <c r="C15" s="42">
        <v>71058.491862990981</v>
      </c>
      <c r="D15" s="41">
        <v>194445.30145662557</v>
      </c>
      <c r="E15" s="150">
        <v>852100.36568530521</v>
      </c>
      <c r="F15" s="22" t="s">
        <v>45</v>
      </c>
      <c r="G15" s="45">
        <v>14.480314122902676</v>
      </c>
      <c r="H15" s="45">
        <v>8.3392162149633506</v>
      </c>
      <c r="I15" s="45">
        <v>22.819530337866027</v>
      </c>
      <c r="J15" s="142"/>
      <c r="K15" s="150"/>
    </row>
    <row r="16" spans="1:11" ht="14.5" x14ac:dyDescent="0.35">
      <c r="A16" s="21" t="s">
        <v>46</v>
      </c>
      <c r="B16" s="42">
        <v>253506.2568067204</v>
      </c>
      <c r="C16" s="42">
        <v>143389.80198862337</v>
      </c>
      <c r="D16" s="41">
        <v>396896.05879534374</v>
      </c>
      <c r="E16" s="150">
        <v>1264833.4960413901</v>
      </c>
      <c r="F16" s="22" t="s">
        <v>46</v>
      </c>
      <c r="G16" s="45">
        <v>20.042658389434738</v>
      </c>
      <c r="H16" s="45">
        <v>11.336654384738964</v>
      </c>
      <c r="I16" s="49">
        <v>31.379312774173702</v>
      </c>
      <c r="J16" s="142"/>
      <c r="K16" s="150"/>
    </row>
    <row r="17" spans="1:11" ht="14.5" x14ac:dyDescent="0.35">
      <c r="A17" s="21" t="s">
        <v>47</v>
      </c>
      <c r="B17" s="42">
        <v>366392.60280058911</v>
      </c>
      <c r="C17" s="42">
        <v>208409.33521283985</v>
      </c>
      <c r="D17" s="41">
        <v>574801.93801342894</v>
      </c>
      <c r="E17" s="150">
        <v>3050270.2871749583</v>
      </c>
      <c r="F17" s="22" t="s">
        <v>47</v>
      </c>
      <c r="G17" s="45">
        <v>12.011807751631338</v>
      </c>
      <c r="H17" s="45">
        <v>6.8324874713270241</v>
      </c>
      <c r="I17" s="45">
        <v>18.844295222958358</v>
      </c>
      <c r="J17" s="142"/>
      <c r="K17" s="150"/>
    </row>
    <row r="18" spans="1:11" ht="14.5" x14ac:dyDescent="0.35">
      <c r="A18" s="21" t="s">
        <v>48</v>
      </c>
      <c r="B18" s="42">
        <v>172419.48955077806</v>
      </c>
      <c r="C18" s="42">
        <v>87629.713176740304</v>
      </c>
      <c r="D18" s="41">
        <v>260049.20272751836</v>
      </c>
      <c r="E18" s="150">
        <v>1509612.7713881445</v>
      </c>
      <c r="F18" s="22" t="s">
        <v>48</v>
      </c>
      <c r="G18" s="45">
        <v>11.42143818724003</v>
      </c>
      <c r="H18" s="45">
        <v>5.8047808575547197</v>
      </c>
      <c r="I18" s="50">
        <v>17.22621904479475</v>
      </c>
      <c r="J18" s="142"/>
      <c r="K18" s="150"/>
    </row>
    <row r="19" spans="1:11" ht="14.5" x14ac:dyDescent="0.35">
      <c r="A19" s="21" t="s">
        <v>49</v>
      </c>
      <c r="B19" s="42">
        <v>94090.847909365621</v>
      </c>
      <c r="C19" s="42">
        <v>37412.121988210303</v>
      </c>
      <c r="D19" s="41">
        <v>131502.96989757591</v>
      </c>
      <c r="E19" s="150">
        <v>536495.93077769387</v>
      </c>
      <c r="F19" s="22" t="s">
        <v>49</v>
      </c>
      <c r="G19" s="45">
        <v>17.538035707553902</v>
      </c>
      <c r="H19" s="45">
        <v>6.9734213890454742</v>
      </c>
      <c r="I19" s="49">
        <v>24.511457096599372</v>
      </c>
      <c r="J19" s="142"/>
      <c r="K19" s="150"/>
    </row>
    <row r="20" spans="1:11" ht="14.5" x14ac:dyDescent="0.35">
      <c r="A20" s="21" t="s">
        <v>50</v>
      </c>
      <c r="B20" s="42">
        <v>428786.57213996438</v>
      </c>
      <c r="C20" s="42">
        <v>170845.33821461996</v>
      </c>
      <c r="D20" s="41">
        <v>599631.91035458434</v>
      </c>
      <c r="E20" s="150">
        <v>3578542.2783139087</v>
      </c>
      <c r="F20" s="22" t="s">
        <v>50</v>
      </c>
      <c r="G20" s="45">
        <v>11.982157504144244</v>
      </c>
      <c r="H20" s="45">
        <v>4.774160116814846</v>
      </c>
      <c r="I20" s="50">
        <v>16.756317620959088</v>
      </c>
      <c r="J20" s="142"/>
      <c r="K20" s="150"/>
    </row>
    <row r="21" spans="1:11" ht="14.5" x14ac:dyDescent="0.35">
      <c r="A21" s="21" t="s">
        <v>51</v>
      </c>
      <c r="B21" s="42">
        <v>685787.64686945325</v>
      </c>
      <c r="C21" s="42">
        <v>236236.51808510293</v>
      </c>
      <c r="D21" s="41">
        <v>922024.16495455615</v>
      </c>
      <c r="E21" s="150">
        <v>4500451.4048256632</v>
      </c>
      <c r="F21" s="22" t="s">
        <v>51</v>
      </c>
      <c r="G21" s="45">
        <v>15.23819690918358</v>
      </c>
      <c r="H21" s="45">
        <v>5.2491738458012343</v>
      </c>
      <c r="I21" s="45">
        <v>20.487370754984816</v>
      </c>
      <c r="J21" s="142"/>
      <c r="K21" s="150"/>
    </row>
    <row r="22" spans="1:11" ht="14.5" x14ac:dyDescent="0.35">
      <c r="A22" s="21" t="s">
        <v>52</v>
      </c>
      <c r="B22" s="42">
        <v>236011.11799908866</v>
      </c>
      <c r="C22" s="42">
        <v>46484.312218250088</v>
      </c>
      <c r="D22" s="41">
        <v>282495.43021733873</v>
      </c>
      <c r="E22" s="150">
        <v>957329.87584505265</v>
      </c>
      <c r="F22" s="22" t="s">
        <v>52</v>
      </c>
      <c r="G22" s="45">
        <v>24.653060972400688</v>
      </c>
      <c r="H22" s="45">
        <v>4.8556211804439444</v>
      </c>
      <c r="I22" s="49">
        <v>29.508682152844635</v>
      </c>
      <c r="J22" s="142"/>
      <c r="K22" s="150"/>
    </row>
    <row r="23" spans="1:11" ht="14.5" x14ac:dyDescent="0.35">
      <c r="A23" s="21" t="s">
        <v>53</v>
      </c>
      <c r="B23" s="42">
        <v>318277.22447219689</v>
      </c>
      <c r="C23" s="42">
        <v>114391.24659289482</v>
      </c>
      <c r="D23" s="41">
        <v>432668.47106509173</v>
      </c>
      <c r="E23" s="150">
        <v>2068487.9670446643</v>
      </c>
      <c r="F23" s="22" t="s">
        <v>53</v>
      </c>
      <c r="G23" s="45">
        <v>15.386950736142445</v>
      </c>
      <c r="H23" s="45">
        <v>5.5301867071690252</v>
      </c>
      <c r="I23" s="45">
        <v>20.917137443311471</v>
      </c>
      <c r="J23" s="142"/>
      <c r="K23" s="150"/>
    </row>
    <row r="24" spans="1:11" ht="14.5" x14ac:dyDescent="0.35">
      <c r="A24" s="21" t="s">
        <v>54</v>
      </c>
      <c r="B24" s="42">
        <v>763914.75132849673</v>
      </c>
      <c r="C24" s="42">
        <v>189399.42184106441</v>
      </c>
      <c r="D24" s="41">
        <v>953314.1731695612</v>
      </c>
      <c r="E24" s="150">
        <v>4628435.7891690796</v>
      </c>
      <c r="F24" s="22" t="s">
        <v>54</v>
      </c>
      <c r="G24" s="45">
        <v>16.504814717665955</v>
      </c>
      <c r="H24" s="45">
        <v>4.0920827352574412</v>
      </c>
      <c r="I24" s="45">
        <v>20.5968974529234</v>
      </c>
      <c r="J24" s="142"/>
      <c r="K24" s="150"/>
    </row>
    <row r="25" spans="1:11" ht="14.5" x14ac:dyDescent="0.35">
      <c r="A25" s="21" t="s">
        <v>55</v>
      </c>
      <c r="B25" s="42">
        <v>289322.19317642151</v>
      </c>
      <c r="C25" s="42">
        <v>176535.40746694122</v>
      </c>
      <c r="D25" s="41">
        <v>465857.60064336273</v>
      </c>
      <c r="E25" s="150">
        <v>1824543.1217710895</v>
      </c>
      <c r="F25" s="22" t="s">
        <v>55</v>
      </c>
      <c r="G25" s="45">
        <v>15.857240627756475</v>
      </c>
      <c r="H25" s="45">
        <v>9.67559524137625</v>
      </c>
      <c r="I25" s="49">
        <v>25.532835869132725</v>
      </c>
      <c r="J25" s="142"/>
      <c r="K25" s="150"/>
    </row>
    <row r="26" spans="1:11" ht="14.5" x14ac:dyDescent="0.35">
      <c r="A26" s="21"/>
      <c r="B26" s="42">
        <v>0</v>
      </c>
      <c r="C26" s="42">
        <v>0</v>
      </c>
      <c r="D26" s="41">
        <v>0</v>
      </c>
      <c r="E26" s="150"/>
      <c r="F26" s="22"/>
      <c r="G26" s="45"/>
      <c r="H26" s="45"/>
      <c r="I26" s="45"/>
      <c r="J26" s="142"/>
      <c r="K26" s="150"/>
    </row>
    <row r="27" spans="1:11" x14ac:dyDescent="0.3">
      <c r="A27" s="47" t="s">
        <v>56</v>
      </c>
      <c r="B27" s="43">
        <v>6795653.1940000001</v>
      </c>
      <c r="C27" s="43">
        <v>4398566.5673501194</v>
      </c>
      <c r="D27" s="44">
        <v>11194219.761350119</v>
      </c>
      <c r="E27" s="220">
        <v>55740233.483045354</v>
      </c>
      <c r="F27" s="24" t="s">
        <v>56</v>
      </c>
      <c r="G27" s="46">
        <v>12.191648239268769</v>
      </c>
      <c r="H27" s="46">
        <v>7.8911879131041713</v>
      </c>
      <c r="I27" s="46">
        <v>20.082836152372941</v>
      </c>
      <c r="J27" s="24"/>
      <c r="K27" s="220"/>
    </row>
    <row r="28" spans="1:11" x14ac:dyDescent="0.3">
      <c r="D28" s="1" t="s">
        <v>57</v>
      </c>
    </row>
    <row r="30" spans="1:11" ht="18.5" x14ac:dyDescent="0.3">
      <c r="A30" s="88" t="s">
        <v>215</v>
      </c>
    </row>
    <row r="32" spans="1:11" x14ac:dyDescent="0.3">
      <c r="E32" s="22"/>
      <c r="G32" s="23"/>
    </row>
    <row r="33" spans="5:7" x14ac:dyDescent="0.3">
      <c r="E33" s="22"/>
      <c r="G33" s="23"/>
    </row>
    <row r="34" spans="5:7" x14ac:dyDescent="0.3">
      <c r="E34" s="22"/>
      <c r="G34" s="23"/>
    </row>
    <row r="35" spans="5:7" x14ac:dyDescent="0.3">
      <c r="E35" s="22"/>
      <c r="G35" s="23"/>
    </row>
    <row r="36" spans="5:7" x14ac:dyDescent="0.3">
      <c r="E36" s="22"/>
      <c r="G36" s="23"/>
    </row>
    <row r="37" spans="5:7" x14ac:dyDescent="0.3">
      <c r="E37" s="22"/>
      <c r="G37" s="23"/>
    </row>
    <row r="38" spans="5:7" x14ac:dyDescent="0.3">
      <c r="E38" s="22"/>
      <c r="G38" s="23"/>
    </row>
    <row r="39" spans="5:7" x14ac:dyDescent="0.3">
      <c r="E39" s="22"/>
      <c r="G39" s="23"/>
    </row>
    <row r="40" spans="5:7" x14ac:dyDescent="0.3">
      <c r="E40" s="22"/>
      <c r="G40" s="23"/>
    </row>
    <row r="41" spans="5:7" x14ac:dyDescent="0.3">
      <c r="E41" s="22"/>
      <c r="G41" s="23"/>
    </row>
    <row r="42" spans="5:7" x14ac:dyDescent="0.3">
      <c r="E42" s="22"/>
      <c r="G42" s="23"/>
    </row>
    <row r="43" spans="5:7" x14ac:dyDescent="0.3">
      <c r="E43" s="22"/>
      <c r="G43" s="23"/>
    </row>
    <row r="44" spans="5:7" x14ac:dyDescent="0.3">
      <c r="E44" s="22"/>
      <c r="G44" s="23"/>
    </row>
    <row r="45" spans="5:7" x14ac:dyDescent="0.3">
      <c r="E45" s="22"/>
      <c r="G45" s="23"/>
    </row>
    <row r="46" spans="5:7" x14ac:dyDescent="0.3">
      <c r="E46" s="22"/>
      <c r="G46" s="23"/>
    </row>
    <row r="47" spans="5:7" x14ac:dyDescent="0.3">
      <c r="E47" s="22"/>
      <c r="G47" s="23"/>
    </row>
    <row r="48" spans="5:7" x14ac:dyDescent="0.3">
      <c r="E48" s="22"/>
      <c r="G48" s="23"/>
    </row>
    <row r="49" spans="1:7" x14ac:dyDescent="0.3">
      <c r="E49" s="22"/>
      <c r="G49" s="23"/>
    </row>
    <row r="50" spans="1:7" x14ac:dyDescent="0.3">
      <c r="E50" s="22"/>
      <c r="G50" s="23"/>
    </row>
    <row r="51" spans="1:7" x14ac:dyDescent="0.3">
      <c r="E51" s="22"/>
      <c r="G51" s="23"/>
    </row>
    <row r="52" spans="1:7" x14ac:dyDescent="0.3">
      <c r="E52" s="22"/>
      <c r="G52" s="23"/>
    </row>
    <row r="53" spans="1:7" x14ac:dyDescent="0.3">
      <c r="E53" s="24"/>
      <c r="G53" s="25"/>
    </row>
    <row r="61" spans="1:7" x14ac:dyDescent="0.3">
      <c r="A61" s="2" t="s">
        <v>23</v>
      </c>
    </row>
  </sheetData>
  <pageMargins left="0.7" right="0.7" top="0.75" bottom="0.75" header="0.3" footer="0.3"/>
  <pageSetup paperSize="9" scale="87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2BD83-750C-46B9-BB3A-06FDB4BCE7C2}">
  <dimension ref="A1:G25"/>
  <sheetViews>
    <sheetView zoomScale="70" zoomScaleNormal="70" workbookViewId="0">
      <selection activeCell="I4" sqref="I4"/>
    </sheetView>
  </sheetViews>
  <sheetFormatPr defaultRowHeight="14.5" x14ac:dyDescent="0.35"/>
  <cols>
    <col min="1" max="1" width="15.1796875" style="146" customWidth="1"/>
    <col min="2" max="2" width="11.26953125" style="146" customWidth="1"/>
    <col min="3" max="3" width="11.08984375" style="146" customWidth="1"/>
    <col min="4" max="4" width="14.1796875" style="146" customWidth="1"/>
    <col min="5" max="5" width="11.6328125" style="146" customWidth="1"/>
    <col min="6" max="6" width="9.54296875" style="146" customWidth="1"/>
    <col min="7" max="7" width="10.453125" style="146" customWidth="1"/>
    <col min="8" max="16384" width="8.7265625" style="146"/>
  </cols>
  <sheetData>
    <row r="1" spans="1:7" s="142" customFormat="1" ht="15.5" x14ac:dyDescent="0.35">
      <c r="A1" s="278" t="s">
        <v>184</v>
      </c>
      <c r="B1" s="278"/>
      <c r="C1" s="278"/>
      <c r="D1" s="278"/>
      <c r="E1" s="278"/>
      <c r="F1" s="278"/>
      <c r="G1" s="278"/>
    </row>
    <row r="2" spans="1:7" s="142" customFormat="1" ht="15.5" x14ac:dyDescent="0.35">
      <c r="A2" s="143"/>
      <c r="B2" s="143"/>
      <c r="C2" s="143"/>
      <c r="D2" s="143"/>
      <c r="E2" s="143"/>
      <c r="F2" s="143"/>
      <c r="G2" s="143"/>
    </row>
    <row r="3" spans="1:7" ht="29" x14ac:dyDescent="0.35">
      <c r="A3" s="144" t="s">
        <v>146</v>
      </c>
      <c r="B3" s="145" t="s">
        <v>185</v>
      </c>
      <c r="C3" s="145" t="s">
        <v>186</v>
      </c>
      <c r="D3" s="145" t="s">
        <v>187</v>
      </c>
      <c r="E3" s="145" t="s">
        <v>188</v>
      </c>
      <c r="F3" s="145" t="s">
        <v>189</v>
      </c>
      <c r="G3" s="145" t="s">
        <v>190</v>
      </c>
    </row>
    <row r="4" spans="1:7" ht="16.5" x14ac:dyDescent="0.35">
      <c r="A4" s="121" t="s">
        <v>248</v>
      </c>
      <c r="B4" s="121">
        <v>216</v>
      </c>
      <c r="C4" s="147">
        <v>0.15</v>
      </c>
      <c r="D4" s="148">
        <v>1480000</v>
      </c>
      <c r="E4" s="149" t="s">
        <v>191</v>
      </c>
      <c r="F4" s="149" t="s">
        <v>191</v>
      </c>
      <c r="G4" s="149" t="s">
        <v>192</v>
      </c>
    </row>
    <row r="5" spans="1:7" x14ac:dyDescent="0.35">
      <c r="A5" s="121" t="s">
        <v>36</v>
      </c>
      <c r="B5" s="121">
        <v>49</v>
      </c>
      <c r="C5" s="147">
        <v>1</v>
      </c>
      <c r="D5" s="148">
        <v>245000</v>
      </c>
      <c r="E5" s="149" t="s">
        <v>191</v>
      </c>
      <c r="F5" s="149" t="s">
        <v>191</v>
      </c>
      <c r="G5" s="149" t="s">
        <v>192</v>
      </c>
    </row>
    <row r="6" spans="1:7" x14ac:dyDescent="0.35">
      <c r="A6" s="121" t="s">
        <v>37</v>
      </c>
      <c r="B6" s="148">
        <v>1500</v>
      </c>
      <c r="C6" s="147">
        <v>0.5</v>
      </c>
      <c r="D6" s="148">
        <v>9907155</v>
      </c>
      <c r="E6" s="149" t="s">
        <v>191</v>
      </c>
      <c r="F6" s="149" t="s">
        <v>192</v>
      </c>
      <c r="G6" s="149" t="s">
        <v>192</v>
      </c>
    </row>
    <row r="7" spans="1:7" x14ac:dyDescent="0.35">
      <c r="A7" s="121" t="s">
        <v>38</v>
      </c>
      <c r="B7" s="279" t="s">
        <v>193</v>
      </c>
      <c r="C7" s="279"/>
      <c r="D7" s="279"/>
      <c r="E7" s="149" t="s">
        <v>191</v>
      </c>
      <c r="F7" s="149" t="s">
        <v>191</v>
      </c>
      <c r="G7" s="149" t="s">
        <v>191</v>
      </c>
    </row>
    <row r="8" spans="1:7" ht="16.5" x14ac:dyDescent="0.35">
      <c r="A8" s="121" t="s">
        <v>249</v>
      </c>
      <c r="B8" s="148">
        <v>1297</v>
      </c>
      <c r="C8" s="147">
        <v>0.19</v>
      </c>
      <c r="D8" s="150">
        <v>6436760</v>
      </c>
      <c r="E8" s="149" t="s">
        <v>191</v>
      </c>
      <c r="F8" s="149" t="s">
        <v>192</v>
      </c>
      <c r="G8" s="149" t="s">
        <v>191</v>
      </c>
    </row>
    <row r="9" spans="1:7" x14ac:dyDescent="0.35">
      <c r="A9" s="121" t="s">
        <v>41</v>
      </c>
      <c r="B9" s="121">
        <v>571</v>
      </c>
      <c r="C9" s="147">
        <v>1</v>
      </c>
      <c r="D9" s="150">
        <v>2449300</v>
      </c>
      <c r="E9" s="149" t="s">
        <v>191</v>
      </c>
      <c r="F9" s="149" t="s">
        <v>191</v>
      </c>
      <c r="G9" s="149" t="s">
        <v>191</v>
      </c>
    </row>
    <row r="10" spans="1:7" x14ac:dyDescent="0.35">
      <c r="A10" s="121" t="s">
        <v>181</v>
      </c>
      <c r="B10" s="121">
        <v>857</v>
      </c>
      <c r="C10" s="147">
        <v>1</v>
      </c>
      <c r="D10" s="150">
        <v>1635000</v>
      </c>
      <c r="E10" s="149" t="s">
        <v>191</v>
      </c>
      <c r="F10" s="149" t="s">
        <v>191</v>
      </c>
      <c r="G10" s="149" t="s">
        <v>192</v>
      </c>
    </row>
    <row r="11" spans="1:7" x14ac:dyDescent="0.35">
      <c r="A11" s="121" t="s">
        <v>44</v>
      </c>
      <c r="B11" s="148">
        <v>4397</v>
      </c>
      <c r="C11" s="147">
        <v>1</v>
      </c>
      <c r="D11" s="150">
        <v>14730000</v>
      </c>
      <c r="E11" s="149" t="s">
        <v>191</v>
      </c>
      <c r="F11" s="149" t="s">
        <v>191</v>
      </c>
      <c r="G11" s="149" t="s">
        <v>192</v>
      </c>
    </row>
    <row r="12" spans="1:7" x14ac:dyDescent="0.35">
      <c r="A12" s="121" t="s">
        <v>46</v>
      </c>
      <c r="B12" s="121">
        <v>577</v>
      </c>
      <c r="C12" s="147">
        <v>0.71</v>
      </c>
      <c r="D12" s="150">
        <v>3346000</v>
      </c>
      <c r="E12" s="149" t="s">
        <v>191</v>
      </c>
      <c r="F12" s="149" t="s">
        <v>191</v>
      </c>
      <c r="G12" s="149" t="s">
        <v>191</v>
      </c>
    </row>
    <row r="13" spans="1:7" x14ac:dyDescent="0.35">
      <c r="A13" s="121" t="s">
        <v>45</v>
      </c>
      <c r="B13" s="148">
        <v>1003</v>
      </c>
      <c r="C13" s="147">
        <v>1</v>
      </c>
      <c r="D13" s="150">
        <v>5543000</v>
      </c>
      <c r="E13" s="149" t="s">
        <v>191</v>
      </c>
      <c r="F13" s="149" t="s">
        <v>191</v>
      </c>
      <c r="G13" s="149" t="s">
        <v>191</v>
      </c>
    </row>
    <row r="14" spans="1:7" x14ac:dyDescent="0.35">
      <c r="A14" s="121" t="s">
        <v>194</v>
      </c>
      <c r="B14" s="279" t="s">
        <v>193</v>
      </c>
      <c r="C14" s="279"/>
      <c r="D14" s="279"/>
      <c r="E14" s="149" t="s">
        <v>191</v>
      </c>
      <c r="F14" s="149" t="s">
        <v>191</v>
      </c>
      <c r="G14" s="149" t="s">
        <v>191</v>
      </c>
    </row>
    <row r="15" spans="1:7" ht="16.5" x14ac:dyDescent="0.35">
      <c r="A15" s="121" t="s">
        <v>250</v>
      </c>
      <c r="B15" s="121">
        <v>286</v>
      </c>
      <c r="C15" s="147">
        <v>0.19</v>
      </c>
      <c r="D15" s="150">
        <v>501216</v>
      </c>
      <c r="E15" s="149" t="s">
        <v>191</v>
      </c>
      <c r="F15" s="149" t="s">
        <v>191</v>
      </c>
      <c r="G15" s="149" t="s">
        <v>191</v>
      </c>
    </row>
    <row r="16" spans="1:7" x14ac:dyDescent="0.35">
      <c r="A16" s="121" t="s">
        <v>50</v>
      </c>
      <c r="B16" s="121">
        <v>926</v>
      </c>
      <c r="C16" s="147">
        <v>1</v>
      </c>
      <c r="D16" s="150">
        <v>6000000</v>
      </c>
      <c r="E16" s="149" t="s">
        <v>191</v>
      </c>
      <c r="F16" s="149" t="s">
        <v>191</v>
      </c>
      <c r="G16" s="149" t="s">
        <v>191</v>
      </c>
    </row>
    <row r="17" spans="1:7" ht="16.5" x14ac:dyDescent="0.35">
      <c r="A17" s="121" t="s">
        <v>251</v>
      </c>
      <c r="B17" s="121">
        <v>693</v>
      </c>
      <c r="C17" s="147">
        <v>0.63</v>
      </c>
      <c r="D17" s="150">
        <v>7140000</v>
      </c>
      <c r="E17" s="149" t="s">
        <v>191</v>
      </c>
      <c r="F17" s="149" t="s">
        <v>191</v>
      </c>
      <c r="G17" s="149" t="s">
        <v>192</v>
      </c>
    </row>
    <row r="18" spans="1:7" x14ac:dyDescent="0.35">
      <c r="A18" s="121" t="s">
        <v>53</v>
      </c>
      <c r="B18" s="121">
        <v>363</v>
      </c>
      <c r="C18" s="147">
        <v>0.27</v>
      </c>
      <c r="D18" s="150">
        <v>2541000</v>
      </c>
      <c r="E18" s="149" t="s">
        <v>191</v>
      </c>
      <c r="F18" s="149" t="s">
        <v>191</v>
      </c>
      <c r="G18" s="149" t="s">
        <v>191</v>
      </c>
    </row>
    <row r="19" spans="1:7" x14ac:dyDescent="0.35">
      <c r="A19" s="121" t="s">
        <v>54</v>
      </c>
      <c r="B19" s="121">
        <v>550</v>
      </c>
      <c r="C19" s="147">
        <v>1</v>
      </c>
      <c r="D19" s="150">
        <v>3434394</v>
      </c>
      <c r="E19" s="149" t="s">
        <v>191</v>
      </c>
      <c r="F19" s="149" t="s">
        <v>191</v>
      </c>
      <c r="G19" s="149" t="s">
        <v>192</v>
      </c>
    </row>
    <row r="20" spans="1:7" x14ac:dyDescent="0.35">
      <c r="A20" s="151" t="s">
        <v>55</v>
      </c>
      <c r="B20" s="280" t="s">
        <v>193</v>
      </c>
      <c r="C20" s="280"/>
      <c r="D20" s="280"/>
      <c r="E20" s="152" t="s">
        <v>191</v>
      </c>
      <c r="F20" s="152" t="s">
        <v>191</v>
      </c>
      <c r="G20" s="152" t="s">
        <v>191</v>
      </c>
    </row>
    <row r="21" spans="1:7" x14ac:dyDescent="0.35">
      <c r="A21" s="153" t="s">
        <v>10</v>
      </c>
      <c r="B21" s="154">
        <v>17326</v>
      </c>
      <c r="C21" s="155">
        <v>0.59</v>
      </c>
      <c r="D21" s="141">
        <v>65392866</v>
      </c>
      <c r="E21" s="261">
        <v>17</v>
      </c>
      <c r="F21" s="261">
        <v>15</v>
      </c>
      <c r="G21" s="261">
        <v>10</v>
      </c>
    </row>
    <row r="23" spans="1:7" x14ac:dyDescent="0.35">
      <c r="A23" s="146" t="s">
        <v>247</v>
      </c>
    </row>
    <row r="24" spans="1:7" x14ac:dyDescent="0.35">
      <c r="A24" s="146" t="s">
        <v>195</v>
      </c>
    </row>
    <row r="25" spans="1:7" x14ac:dyDescent="0.35">
      <c r="A25" s="146" t="s">
        <v>196</v>
      </c>
    </row>
  </sheetData>
  <mergeCells count="4">
    <mergeCell ref="A1:G1"/>
    <mergeCell ref="B7:D7"/>
    <mergeCell ref="B14:D14"/>
    <mergeCell ref="B20:D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1055A-3568-496C-9840-2E8F896AF3D8}">
  <sheetPr>
    <pageSetUpPr fitToPage="1"/>
  </sheetPr>
  <dimension ref="A1:AA32"/>
  <sheetViews>
    <sheetView zoomScale="70" zoomScaleNormal="70" workbookViewId="0">
      <selection activeCell="A2" sqref="A2"/>
    </sheetView>
  </sheetViews>
  <sheetFormatPr defaultRowHeight="13" x14ac:dyDescent="0.3"/>
  <cols>
    <col min="1" max="1" width="20.81640625" style="27" customWidth="1"/>
    <col min="2" max="2" width="15.81640625" style="27" customWidth="1"/>
    <col min="3" max="3" width="14.1796875" style="27" customWidth="1"/>
    <col min="4" max="4" width="7.453125" style="27" bestFit="1" customWidth="1"/>
    <col min="5" max="5" width="6.1796875" style="27" bestFit="1" customWidth="1"/>
    <col min="6" max="6" width="2.81640625" style="27" customWidth="1"/>
    <col min="7" max="7" width="12" style="27" bestFit="1" customWidth="1"/>
    <col min="8" max="8" width="10" style="27" bestFit="1" customWidth="1"/>
    <col min="9" max="9" width="7.453125" style="27" bestFit="1" customWidth="1"/>
    <col min="10" max="10" width="6.1796875" style="27" bestFit="1" customWidth="1"/>
    <col min="11" max="11" width="3.453125" style="27" customWidth="1"/>
    <col min="12" max="13" width="10" style="27" bestFit="1" customWidth="1"/>
    <col min="14" max="14" width="7.453125" style="27" bestFit="1" customWidth="1"/>
    <col min="15" max="15" width="6.1796875" style="27" bestFit="1" customWidth="1"/>
    <col min="16" max="16" width="8.7265625" style="27"/>
    <col min="17" max="17" width="9" style="27" bestFit="1" customWidth="1"/>
    <col min="18" max="16384" width="8.7265625" style="27"/>
  </cols>
  <sheetData>
    <row r="1" spans="1:27" x14ac:dyDescent="0.3">
      <c r="A1" s="26" t="s">
        <v>213</v>
      </c>
      <c r="G1" s="28"/>
    </row>
    <row r="2" spans="1:27" x14ac:dyDescent="0.3">
      <c r="A2" s="26"/>
      <c r="G2" s="28"/>
    </row>
    <row r="3" spans="1:27" x14ac:dyDescent="0.3">
      <c r="A3" s="29"/>
      <c r="B3" s="29"/>
      <c r="C3" s="29"/>
      <c r="D3" s="29"/>
      <c r="E3" s="29"/>
      <c r="F3" s="29"/>
      <c r="G3" s="29"/>
      <c r="H3" s="30"/>
      <c r="I3" s="30"/>
      <c r="J3" s="30"/>
      <c r="K3" s="30"/>
      <c r="L3" s="30"/>
      <c r="M3" s="30"/>
      <c r="N3" s="30"/>
      <c r="O3" s="40" t="s">
        <v>63</v>
      </c>
    </row>
    <row r="4" spans="1:27" x14ac:dyDescent="0.3">
      <c r="B4" s="263" t="s">
        <v>24</v>
      </c>
      <c r="C4" s="263"/>
      <c r="D4" s="263"/>
      <c r="E4" s="263"/>
      <c r="F4" s="31"/>
      <c r="G4" s="264" t="s">
        <v>25</v>
      </c>
      <c r="H4" s="264"/>
      <c r="I4" s="264"/>
      <c r="J4" s="264"/>
      <c r="K4" s="32"/>
      <c r="L4" s="264" t="s">
        <v>26</v>
      </c>
      <c r="M4" s="264"/>
      <c r="N4" s="264"/>
      <c r="O4" s="264"/>
    </row>
    <row r="5" spans="1:27" x14ac:dyDescent="0.3">
      <c r="A5" s="29"/>
      <c r="B5" s="48" t="s">
        <v>61</v>
      </c>
      <c r="C5" s="48" t="s">
        <v>62</v>
      </c>
      <c r="D5" s="20" t="s">
        <v>28</v>
      </c>
      <c r="E5" s="20" t="s">
        <v>29</v>
      </c>
      <c r="F5" s="48"/>
      <c r="G5" s="48" t="s">
        <v>61</v>
      </c>
      <c r="H5" s="48" t="s">
        <v>62</v>
      </c>
      <c r="I5" s="20" t="s">
        <v>28</v>
      </c>
      <c r="J5" s="20" t="s">
        <v>29</v>
      </c>
      <c r="K5" s="30"/>
      <c r="L5" s="29" t="s">
        <v>61</v>
      </c>
      <c r="M5" s="29" t="s">
        <v>62</v>
      </c>
      <c r="N5" s="20" t="s">
        <v>28</v>
      </c>
      <c r="O5" s="20" t="s">
        <v>29</v>
      </c>
    </row>
    <row r="7" spans="1:27" x14ac:dyDescent="0.3">
      <c r="A7" s="33" t="s">
        <v>35</v>
      </c>
      <c r="B7" s="34">
        <v>410192.37324642512</v>
      </c>
      <c r="C7" s="34">
        <v>396731.76744666515</v>
      </c>
      <c r="D7" s="35">
        <v>5.8380225729727719</v>
      </c>
      <c r="E7" s="35">
        <v>-3.2815348791659384</v>
      </c>
      <c r="F7" s="34"/>
      <c r="G7" s="34">
        <v>414219.37043035444</v>
      </c>
      <c r="H7" s="34">
        <v>362280.94851304888</v>
      </c>
      <c r="I7" s="35">
        <v>8.2363411571898091</v>
      </c>
      <c r="J7" s="35">
        <v>-12.538868441459892</v>
      </c>
      <c r="L7" s="34">
        <v>37894.042801557065</v>
      </c>
      <c r="M7" s="34">
        <v>34704.983190754632</v>
      </c>
      <c r="N7" s="35">
        <v>3.7182886586789774</v>
      </c>
      <c r="O7" s="35">
        <v>-8.4157281066653411</v>
      </c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</row>
    <row r="8" spans="1:27" x14ac:dyDescent="0.3">
      <c r="A8" s="33" t="s">
        <v>36</v>
      </c>
      <c r="B8" s="34">
        <v>13713.451164725851</v>
      </c>
      <c r="C8" s="34">
        <v>13492.016174726399</v>
      </c>
      <c r="D8" s="35">
        <v>0.19853891582693969</v>
      </c>
      <c r="E8" s="35">
        <v>-1.6147283957887559</v>
      </c>
      <c r="F8" s="34"/>
      <c r="G8" s="34">
        <v>26538.21370188734</v>
      </c>
      <c r="H8" s="34">
        <v>19622.027124350323</v>
      </c>
      <c r="I8" s="35">
        <v>0.44610049260142159</v>
      </c>
      <c r="J8" s="35">
        <v>-26.061236280741657</v>
      </c>
      <c r="L8" s="34">
        <v>603.1712984505574</v>
      </c>
      <c r="M8" s="34">
        <v>1116.9362102523446</v>
      </c>
      <c r="N8" s="35">
        <v>0.11966844127893281</v>
      </c>
      <c r="O8" s="35">
        <v>85.177281001526481</v>
      </c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</row>
    <row r="9" spans="1:27" x14ac:dyDescent="0.3">
      <c r="A9" s="33" t="s">
        <v>37</v>
      </c>
      <c r="B9" s="34">
        <v>588385.48869296396</v>
      </c>
      <c r="C9" s="34">
        <v>579194.7777105018</v>
      </c>
      <c r="D9" s="35">
        <v>8.5230184821951021</v>
      </c>
      <c r="E9" s="35">
        <v>-1.562022034717129</v>
      </c>
      <c r="F9" s="34"/>
      <c r="G9" s="34">
        <v>771326.26362023072</v>
      </c>
      <c r="H9" s="34">
        <v>698131.93441949587</v>
      </c>
      <c r="I9" s="35">
        <v>15.871805592340502</v>
      </c>
      <c r="J9" s="35">
        <v>-9.4894122828381633</v>
      </c>
      <c r="L9" s="34">
        <v>69105.683360997937</v>
      </c>
      <c r="M9" s="34">
        <v>65255.845277797933</v>
      </c>
      <c r="N9" s="35">
        <v>6.9915051701735216</v>
      </c>
      <c r="O9" s="35">
        <v>-5.5709427878587281</v>
      </c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</row>
    <row r="10" spans="1:27" x14ac:dyDescent="0.3">
      <c r="A10" s="33" t="s">
        <v>38</v>
      </c>
      <c r="B10" s="34">
        <v>48234.575379203932</v>
      </c>
      <c r="C10" s="34">
        <v>46355.983680037949</v>
      </c>
      <c r="D10" s="35">
        <v>0.68214169200050478</v>
      </c>
      <c r="E10" s="35">
        <v>-3.894699361188795</v>
      </c>
      <c r="F10" s="34"/>
      <c r="G10" s="34">
        <v>70972.271633494456</v>
      </c>
      <c r="H10" s="34">
        <v>54999.348104226854</v>
      </c>
      <c r="I10" s="35">
        <v>1.2503925372524431</v>
      </c>
      <c r="J10" s="35">
        <v>-22.505864842191954</v>
      </c>
      <c r="L10" s="34">
        <v>4398.1580006660006</v>
      </c>
      <c r="M10" s="34">
        <v>4958.7383864230333</v>
      </c>
      <c r="N10" s="35">
        <v>0.53127876772764804</v>
      </c>
      <c r="O10" s="35">
        <v>12.745799165744968</v>
      </c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</row>
    <row r="11" spans="1:27" x14ac:dyDescent="0.3">
      <c r="A11" s="33" t="s">
        <v>39</v>
      </c>
      <c r="B11" s="34">
        <v>140699.8989508434</v>
      </c>
      <c r="C11" s="34">
        <v>133889.42481175825</v>
      </c>
      <c r="D11" s="35">
        <v>1.9702215664856402</v>
      </c>
      <c r="E11" s="35">
        <v>-4.840425750031665</v>
      </c>
      <c r="F11" s="34"/>
      <c r="G11" s="34">
        <v>651055.5685109772</v>
      </c>
      <c r="H11" s="34">
        <v>375187.84268603841</v>
      </c>
      <c r="I11" s="35">
        <v>8.5297752561254807</v>
      </c>
      <c r="J11" s="35">
        <v>-42.372377899458442</v>
      </c>
      <c r="L11" s="34">
        <v>8132.0200065424669</v>
      </c>
      <c r="M11" s="34">
        <v>8350.5645579341999</v>
      </c>
      <c r="N11" s="35">
        <v>0.894678707051067</v>
      </c>
      <c r="O11" s="35">
        <v>2.6874571289286915</v>
      </c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</row>
    <row r="12" spans="1:27" x14ac:dyDescent="0.3">
      <c r="A12" s="33" t="s">
        <v>40</v>
      </c>
      <c r="B12" s="34">
        <v>692907.49571943888</v>
      </c>
      <c r="C12" s="34">
        <v>673250.69500515761</v>
      </c>
      <c r="D12" s="35">
        <v>9.9070784777478398</v>
      </c>
      <c r="E12" s="35">
        <v>-2.8368578541457126</v>
      </c>
      <c r="F12" s="34"/>
      <c r="G12" s="34">
        <v>436029.26733600302</v>
      </c>
      <c r="H12" s="34">
        <v>362739.19534150336</v>
      </c>
      <c r="I12" s="35">
        <v>8.2467592518449173</v>
      </c>
      <c r="J12" s="35">
        <v>-16.808521235805603</v>
      </c>
      <c r="L12" s="34">
        <v>90376.929498906611</v>
      </c>
      <c r="M12" s="34">
        <v>88279.145293187743</v>
      </c>
      <c r="N12" s="35">
        <v>9.4582193841539848</v>
      </c>
      <c r="O12" s="35">
        <v>-2.3211501180113085</v>
      </c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</row>
    <row r="13" spans="1:27" x14ac:dyDescent="0.3">
      <c r="A13" s="33" t="s">
        <v>42</v>
      </c>
      <c r="B13" s="34">
        <v>153765.725039774</v>
      </c>
      <c r="C13" s="34">
        <v>151227.02358662782</v>
      </c>
      <c r="D13" s="35">
        <v>2.2253493412546241</v>
      </c>
      <c r="E13" s="35">
        <v>-1.6510190762535011</v>
      </c>
      <c r="F13" s="34"/>
      <c r="G13" s="34">
        <v>160802.89648469121</v>
      </c>
      <c r="H13" s="34">
        <v>131098.72567023162</v>
      </c>
      <c r="I13" s="35">
        <v>2.9804874761554645</v>
      </c>
      <c r="J13" s="35">
        <v>-18.472410300947217</v>
      </c>
      <c r="K13" s="28"/>
      <c r="L13" s="34">
        <v>6059.805216396725</v>
      </c>
      <c r="M13" s="34">
        <v>6526.0303022915168</v>
      </c>
      <c r="N13" s="35">
        <v>0.69919827725691652</v>
      </c>
      <c r="O13" s="35">
        <v>7.6937305613928322</v>
      </c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</row>
    <row r="14" spans="1:27" x14ac:dyDescent="0.3">
      <c r="A14" s="33" t="s">
        <v>43</v>
      </c>
      <c r="B14" s="34">
        <v>792585.97127710341</v>
      </c>
      <c r="C14" s="34">
        <v>767060.40473189706</v>
      </c>
      <c r="D14" s="35">
        <v>11.287515457809825</v>
      </c>
      <c r="E14" s="35">
        <v>-3.2205423096344616</v>
      </c>
      <c r="F14" s="34"/>
      <c r="G14" s="34">
        <v>701397.42452104448</v>
      </c>
      <c r="H14" s="34">
        <v>631988.53000617691</v>
      </c>
      <c r="I14" s="35">
        <v>14.368056509530405</v>
      </c>
      <c r="J14" s="35">
        <v>-9.8958011661169216</v>
      </c>
      <c r="L14" s="34">
        <v>99546.410063299307</v>
      </c>
      <c r="M14" s="34">
        <v>96175.501763071312</v>
      </c>
      <c r="N14" s="35">
        <v>10.304234279060378</v>
      </c>
      <c r="O14" s="35">
        <v>-3.3862680714297086</v>
      </c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</row>
    <row r="15" spans="1:27" x14ac:dyDescent="0.3">
      <c r="A15" s="33" t="s">
        <v>44</v>
      </c>
      <c r="B15" s="34">
        <v>309683.96696336096</v>
      </c>
      <c r="C15" s="34">
        <v>302555.58820591832</v>
      </c>
      <c r="D15" s="35">
        <v>4.4521928881398756</v>
      </c>
      <c r="E15" s="35">
        <v>-2.3018236388989437</v>
      </c>
      <c r="F15" s="34"/>
      <c r="G15" s="34">
        <v>505334.46076218941</v>
      </c>
      <c r="H15" s="34">
        <v>280726.30683676893</v>
      </c>
      <c r="I15" s="35">
        <v>6.3822225386005735</v>
      </c>
      <c r="J15" s="35">
        <v>-44.447424699009623</v>
      </c>
      <c r="L15" s="34">
        <v>19600.57278621259</v>
      </c>
      <c r="M15" s="34">
        <v>21282.172122921496</v>
      </c>
      <c r="N15" s="35">
        <v>2.2801699341492236</v>
      </c>
      <c r="O15" s="35">
        <v>8.5793377318635056</v>
      </c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</row>
    <row r="16" spans="1:27" x14ac:dyDescent="0.3">
      <c r="A16" s="33" t="s">
        <v>45</v>
      </c>
      <c r="B16" s="34">
        <v>124924.789245038</v>
      </c>
      <c r="C16" s="34">
        <v>123386.80959363461</v>
      </c>
      <c r="D16" s="35">
        <v>1.8156725493669239</v>
      </c>
      <c r="E16" s="35">
        <v>-1.231124471530364</v>
      </c>
      <c r="F16" s="34"/>
      <c r="G16" s="34">
        <v>102035.39315016815</v>
      </c>
      <c r="H16" s="34">
        <v>71058.491862990981</v>
      </c>
      <c r="I16" s="35">
        <v>1.6154920193875704</v>
      </c>
      <c r="J16" s="35">
        <v>-30.358976753867807</v>
      </c>
      <c r="L16" s="34">
        <v>6423.9572997479809</v>
      </c>
      <c r="M16" s="34">
        <v>7834.3834590140968</v>
      </c>
      <c r="N16" s="35">
        <v>0.8393751123082126</v>
      </c>
      <c r="O16" s="35">
        <v>21.955721270461257</v>
      </c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7" x14ac:dyDescent="0.3">
      <c r="A17" s="33" t="s">
        <v>46</v>
      </c>
      <c r="B17" s="34">
        <v>259638.85240595613</v>
      </c>
      <c r="C17" s="34">
        <v>253506.2568067204</v>
      </c>
      <c r="D17" s="35">
        <v>3.7304178063492919</v>
      </c>
      <c r="E17" s="35">
        <v>-2.3619714624401307</v>
      </c>
      <c r="F17" s="34"/>
      <c r="G17" s="34">
        <v>190556.60405674821</v>
      </c>
      <c r="H17" s="34">
        <v>143389.80198862337</v>
      </c>
      <c r="I17" s="35">
        <v>3.2599211537000197</v>
      </c>
      <c r="J17" s="35">
        <v>-24.752121450526303</v>
      </c>
      <c r="L17" s="34">
        <v>15570.064645923068</v>
      </c>
      <c r="M17" s="34">
        <v>15126.36734938599</v>
      </c>
      <c r="N17" s="35">
        <v>1.6206375854755435</v>
      </c>
      <c r="O17" s="35">
        <v>-2.8496817876299461</v>
      </c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</row>
    <row r="18" spans="1:27" x14ac:dyDescent="0.3">
      <c r="A18" s="33" t="s">
        <v>47</v>
      </c>
      <c r="B18" s="34">
        <v>378575.36806592264</v>
      </c>
      <c r="C18" s="34">
        <v>366392.60280058911</v>
      </c>
      <c r="D18" s="35">
        <v>5.3915730002832323</v>
      </c>
      <c r="E18" s="35">
        <v>-3.2180554502458008</v>
      </c>
      <c r="F18" s="34"/>
      <c r="G18" s="34">
        <v>265786.97781697131</v>
      </c>
      <c r="H18" s="34">
        <v>208409.33521283985</v>
      </c>
      <c r="I18" s="35">
        <v>4.7381193855250521</v>
      </c>
      <c r="J18" s="35">
        <v>-21.58783062864855</v>
      </c>
      <c r="K18" s="34"/>
      <c r="L18" s="34">
        <v>92252.524986414603</v>
      </c>
      <c r="M18" s="34">
        <v>81510.798929612414</v>
      </c>
      <c r="N18" s="35">
        <v>8.7330593867159898</v>
      </c>
      <c r="O18" s="35">
        <v>-11.643828782338531</v>
      </c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</row>
    <row r="19" spans="1:27" x14ac:dyDescent="0.3">
      <c r="A19" s="33" t="s">
        <v>48</v>
      </c>
      <c r="B19" s="34">
        <v>178692.82483383128</v>
      </c>
      <c r="C19" s="34">
        <v>172419.48955077806</v>
      </c>
      <c r="D19" s="35">
        <v>2.5372026003771091</v>
      </c>
      <c r="E19" s="35">
        <v>-3.5106811305304944</v>
      </c>
      <c r="F19" s="34"/>
      <c r="G19" s="34">
        <v>124784.67684953497</v>
      </c>
      <c r="H19" s="34">
        <v>87629.713176740304</v>
      </c>
      <c r="I19" s="35">
        <v>1.992233420478438</v>
      </c>
      <c r="J19" s="35">
        <v>-29.775261362896359</v>
      </c>
      <c r="K19" s="34"/>
      <c r="L19" s="34">
        <v>53740.702101747949</v>
      </c>
      <c r="M19" s="34">
        <v>46253.268452255419</v>
      </c>
      <c r="N19" s="35">
        <v>4.9555708633413644</v>
      </c>
      <c r="O19" s="35">
        <v>-13.932519220378769</v>
      </c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</row>
    <row r="20" spans="1:27" x14ac:dyDescent="0.3">
      <c r="A20" s="33" t="s">
        <v>49</v>
      </c>
      <c r="B20" s="34">
        <v>95098.254308151314</v>
      </c>
      <c r="C20" s="34">
        <v>94090.847909365621</v>
      </c>
      <c r="D20" s="35">
        <v>1.3845740096395747</v>
      </c>
      <c r="E20" s="35">
        <v>-1.0593321676771768</v>
      </c>
      <c r="F20" s="34"/>
      <c r="G20" s="34">
        <v>39343.074000407476</v>
      </c>
      <c r="H20" s="34">
        <v>37412.121988210303</v>
      </c>
      <c r="I20" s="35">
        <v>0.85055259288138796</v>
      </c>
      <c r="J20" s="35">
        <v>-4.9079845976884622</v>
      </c>
      <c r="L20" s="34">
        <v>9627.6610336075391</v>
      </c>
      <c r="M20" s="34">
        <v>10966.796842834958</v>
      </c>
      <c r="N20" s="35">
        <v>1.1749815897796712</v>
      </c>
      <c r="O20" s="35">
        <v>13.909253811002076</v>
      </c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</row>
    <row r="21" spans="1:27" x14ac:dyDescent="0.3">
      <c r="A21" s="33" t="s">
        <v>50</v>
      </c>
      <c r="B21" s="34">
        <v>451988.16932747269</v>
      </c>
      <c r="C21" s="34">
        <v>428786.57213996438</v>
      </c>
      <c r="D21" s="35">
        <v>6.3097182846020967</v>
      </c>
      <c r="E21" s="35">
        <v>-5.1332310803689145</v>
      </c>
      <c r="F21" s="34"/>
      <c r="G21" s="34">
        <v>211106.59014422703</v>
      </c>
      <c r="H21" s="34">
        <v>170845.33821461996</v>
      </c>
      <c r="I21" s="35">
        <v>3.88411396300737</v>
      </c>
      <c r="J21" s="35">
        <v>-19.071527753871052</v>
      </c>
      <c r="L21" s="34">
        <v>125823.72820577129</v>
      </c>
      <c r="M21" s="34">
        <v>121078.01506801786</v>
      </c>
      <c r="N21" s="35">
        <v>12.972287229423202</v>
      </c>
      <c r="O21" s="35">
        <v>-3.7717155622604954</v>
      </c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</row>
    <row r="22" spans="1:27" x14ac:dyDescent="0.3">
      <c r="A22" s="33" t="s">
        <v>51</v>
      </c>
      <c r="B22" s="34">
        <v>707761.98886365001</v>
      </c>
      <c r="C22" s="34">
        <v>685787.64686945325</v>
      </c>
      <c r="D22" s="35">
        <v>10.091563346330666</v>
      </c>
      <c r="E22" s="35">
        <v>-3.1047643614596692</v>
      </c>
      <c r="F22" s="34"/>
      <c r="G22" s="34">
        <v>266007.58222591819</v>
      </c>
      <c r="H22" s="34">
        <v>236236.51808510293</v>
      </c>
      <c r="I22" s="35">
        <v>5.3707614621238227</v>
      </c>
      <c r="J22" s="35">
        <v>-11.191810358071269</v>
      </c>
      <c r="K22" s="34"/>
      <c r="L22" s="34">
        <v>130437.62417146789</v>
      </c>
      <c r="M22" s="34">
        <v>114214.71333934841</v>
      </c>
      <c r="N22" s="35">
        <v>12.236953723034935</v>
      </c>
      <c r="O22" s="35">
        <v>-12.437294020928743</v>
      </c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</row>
    <row r="23" spans="1:27" x14ac:dyDescent="0.3">
      <c r="A23" s="33" t="s">
        <v>52</v>
      </c>
      <c r="B23" s="34">
        <v>241871.78071456036</v>
      </c>
      <c r="C23" s="34">
        <v>236011.11799908866</v>
      </c>
      <c r="D23" s="35">
        <v>3.4729717844852201</v>
      </c>
      <c r="E23" s="35">
        <v>-2.4230452590035836</v>
      </c>
      <c r="F23" s="34"/>
      <c r="G23" s="34">
        <v>51036.856078321878</v>
      </c>
      <c r="H23" s="34">
        <v>46484.312218250088</v>
      </c>
      <c r="I23" s="35">
        <v>1.0568059277150872</v>
      </c>
      <c r="J23" s="35">
        <v>-8.9201103082944453</v>
      </c>
      <c r="L23" s="34">
        <v>21774.927747962207</v>
      </c>
      <c r="M23" s="34">
        <v>19391.639136201338</v>
      </c>
      <c r="N23" s="35">
        <v>2.0776184064696852</v>
      </c>
      <c r="O23" s="35">
        <v>-10.945104568642746</v>
      </c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</row>
    <row r="24" spans="1:27" x14ac:dyDescent="0.3">
      <c r="A24" s="33" t="s">
        <v>53</v>
      </c>
      <c r="B24" s="34">
        <v>331409.73041696218</v>
      </c>
      <c r="C24" s="34">
        <v>318277.22447219689</v>
      </c>
      <c r="D24" s="35">
        <v>4.6835413077466841</v>
      </c>
      <c r="E24" s="35">
        <v>-3.9626193015644606</v>
      </c>
      <c r="F24" s="34"/>
      <c r="G24" s="34">
        <v>133234.15444439274</v>
      </c>
      <c r="H24" s="34">
        <v>114391.24659289482</v>
      </c>
      <c r="I24" s="35">
        <v>2.6006482985162345</v>
      </c>
      <c r="J24" s="35">
        <v>-14.142700818777133</v>
      </c>
      <c r="L24" s="34">
        <v>63771.044113746815</v>
      </c>
      <c r="M24" s="34">
        <v>52998.739059038766</v>
      </c>
      <c r="N24" s="35">
        <v>5.6782799543325577</v>
      </c>
      <c r="O24" s="35">
        <v>-16.892157254778137</v>
      </c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</row>
    <row r="25" spans="1:27" x14ac:dyDescent="0.3">
      <c r="A25" s="33" t="s">
        <v>54</v>
      </c>
      <c r="B25" s="34">
        <v>788603.02144199749</v>
      </c>
      <c r="C25" s="34">
        <v>763914.75132849673</v>
      </c>
      <c r="D25" s="35">
        <v>11.241226259205963</v>
      </c>
      <c r="E25" s="35">
        <v>-3.1306334673125025</v>
      </c>
      <c r="F25" s="34"/>
      <c r="G25" s="34">
        <v>220796.10246331757</v>
      </c>
      <c r="H25" s="34">
        <v>189399.42184106441</v>
      </c>
      <c r="I25" s="35">
        <v>4.3059351027434047</v>
      </c>
      <c r="J25" s="35">
        <v>-14.21976215701965</v>
      </c>
      <c r="L25" s="34">
        <v>110339.10949102361</v>
      </c>
      <c r="M25" s="34">
        <v>97799.532446483281</v>
      </c>
      <c r="N25" s="35">
        <v>10.4782327748466</v>
      </c>
      <c r="O25" s="35">
        <v>-11.364580611882191</v>
      </c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</row>
    <row r="26" spans="1:27" x14ac:dyDescent="0.3">
      <c r="A26" s="33" t="s">
        <v>55</v>
      </c>
      <c r="B26" s="34">
        <v>296666.27394261846</v>
      </c>
      <c r="C26" s="34">
        <v>289322.19317642151</v>
      </c>
      <c r="D26" s="35">
        <v>4.2574596571801084</v>
      </c>
      <c r="E26" s="35">
        <v>-2.4755361196255983</v>
      </c>
      <c r="F26" s="34"/>
      <c r="G26" s="34">
        <v>195451.23358317435</v>
      </c>
      <c r="H26" s="34">
        <v>176535.40746694122</v>
      </c>
      <c r="I26" s="35">
        <v>4.0134758622805959</v>
      </c>
      <c r="J26" s="35">
        <v>-9.6780285135337838</v>
      </c>
      <c r="L26" s="34">
        <v>37321.863169557699</v>
      </c>
      <c r="M26" s="34">
        <v>39534.86509317303</v>
      </c>
      <c r="N26" s="35">
        <v>4.2357617547416027</v>
      </c>
      <c r="O26" s="35">
        <v>5.9295054846576072</v>
      </c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</row>
    <row r="27" spans="1:27" x14ac:dyDescent="0.3">
      <c r="A27" s="33"/>
      <c r="B27" s="34"/>
      <c r="C27" s="34"/>
      <c r="D27" s="35"/>
      <c r="E27" s="35"/>
      <c r="F27" s="34"/>
      <c r="G27" s="34"/>
      <c r="H27" s="34"/>
      <c r="I27" s="35"/>
      <c r="J27" s="35"/>
      <c r="L27" s="34"/>
      <c r="M27" s="34"/>
      <c r="N27" s="35"/>
      <c r="O27" s="35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</row>
    <row r="28" spans="1:27" x14ac:dyDescent="0.3">
      <c r="A28" s="37" t="s">
        <v>56</v>
      </c>
      <c r="B28" s="38">
        <v>7005400</v>
      </c>
      <c r="C28" s="38">
        <v>6795653.1940000001</v>
      </c>
      <c r="D28" s="39">
        <v>100</v>
      </c>
      <c r="E28" s="39">
        <v>-2.9940732292231687</v>
      </c>
      <c r="F28" s="38"/>
      <c r="G28" s="38">
        <v>5537814.9818140538</v>
      </c>
      <c r="H28" s="38">
        <v>4398566.5673501194</v>
      </c>
      <c r="I28" s="39">
        <v>100</v>
      </c>
      <c r="J28" s="39">
        <v>-20.572164620977357</v>
      </c>
      <c r="K28" s="32"/>
      <c r="L28" s="38">
        <v>1002799.9999999999</v>
      </c>
      <c r="M28" s="38">
        <v>933359.03627999965</v>
      </c>
      <c r="N28" s="39">
        <v>100</v>
      </c>
      <c r="O28" s="39">
        <v>-6.924707191862808</v>
      </c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</row>
    <row r="29" spans="1:27" x14ac:dyDescent="0.3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1" spans="1:27" x14ac:dyDescent="0.3">
      <c r="A31" s="1" t="s">
        <v>58</v>
      </c>
    </row>
    <row r="32" spans="1:27" x14ac:dyDescent="0.3">
      <c r="A32" s="21" t="s">
        <v>59</v>
      </c>
    </row>
  </sheetData>
  <mergeCells count="3">
    <mergeCell ref="B4:E4"/>
    <mergeCell ref="G4:J4"/>
    <mergeCell ref="L4:O4"/>
  </mergeCells>
  <pageMargins left="0.75" right="0.75" top="1" bottom="1" header="0.5" footer="0.5"/>
  <pageSetup paperSize="9" scale="7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A645A-20D4-480F-A281-28572663E830}">
  <dimension ref="A1:A19"/>
  <sheetViews>
    <sheetView zoomScale="80" zoomScaleNormal="80" workbookViewId="0">
      <selection activeCell="A10" sqref="A10"/>
    </sheetView>
  </sheetViews>
  <sheetFormatPr defaultRowHeight="14.5" x14ac:dyDescent="0.35"/>
  <cols>
    <col min="1" max="16384" width="8.7265625" style="146"/>
  </cols>
  <sheetData>
    <row r="1" spans="1:1" x14ac:dyDescent="0.35">
      <c r="A1" s="146" t="s">
        <v>214</v>
      </c>
    </row>
    <row r="19" spans="1:1" x14ac:dyDescent="0.35">
      <c r="A19" s="172" t="s">
        <v>65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6640E-6A25-43BB-9E3F-E3F29C2E33E6}">
  <dimension ref="A1:G27"/>
  <sheetViews>
    <sheetView topLeftCell="A5" zoomScale="70" zoomScaleNormal="70" workbookViewId="0">
      <selection activeCell="A7" sqref="A7"/>
    </sheetView>
  </sheetViews>
  <sheetFormatPr defaultRowHeight="14.5" x14ac:dyDescent="0.35"/>
  <cols>
    <col min="1" max="1" width="41.54296875" style="146" customWidth="1"/>
    <col min="2" max="16384" width="8.7265625" style="146"/>
  </cols>
  <sheetData>
    <row r="1" spans="1:7" x14ac:dyDescent="0.35">
      <c r="A1" s="168"/>
      <c r="B1" s="168">
        <v>2015</v>
      </c>
      <c r="C1" s="168">
        <v>2016</v>
      </c>
      <c r="D1" s="168">
        <v>2017</v>
      </c>
      <c r="E1" s="168">
        <v>2018</v>
      </c>
      <c r="F1" s="168">
        <v>2019</v>
      </c>
      <c r="G1" s="168">
        <v>2020</v>
      </c>
    </row>
    <row r="2" spans="1:7" x14ac:dyDescent="0.35">
      <c r="A2" s="146" t="s">
        <v>66</v>
      </c>
      <c r="B2" s="165">
        <v>24.315614409051438</v>
      </c>
      <c r="C2" s="165">
        <v>25.048091775890441</v>
      </c>
      <c r="D2" s="165">
        <v>25.245371076659556</v>
      </c>
      <c r="E2" s="165">
        <v>26.847453960817415</v>
      </c>
      <c r="F2" s="165">
        <v>27.396064452769796</v>
      </c>
      <c r="G2" s="165">
        <v>14.023519385726699</v>
      </c>
    </row>
    <row r="3" spans="1:7" x14ac:dyDescent="0.35">
      <c r="A3" s="146" t="s">
        <v>67</v>
      </c>
      <c r="B3" s="165">
        <v>8.9779039503912283</v>
      </c>
      <c r="C3" s="165">
        <v>9.5564925594724457</v>
      </c>
      <c r="D3" s="165">
        <v>10.296505319276568</v>
      </c>
      <c r="E3" s="165">
        <v>9.4869489842466415</v>
      </c>
      <c r="F3" s="165">
        <v>9.631222563699124</v>
      </c>
      <c r="G3" s="165">
        <v>7.8911879131041722</v>
      </c>
    </row>
    <row r="4" spans="1:7" x14ac:dyDescent="0.35">
      <c r="A4" s="168" t="s">
        <v>68</v>
      </c>
      <c r="B4" s="219">
        <v>3.0166435506241385</v>
      </c>
      <c r="C4" s="219">
        <v>3.3807547090168271</v>
      </c>
      <c r="D4" s="219">
        <v>10.392335923781062</v>
      </c>
      <c r="E4" s="219">
        <v>7.4945562718235408</v>
      </c>
      <c r="F4" s="219">
        <v>3.3267027916866709</v>
      </c>
      <c r="G4" s="219">
        <v>-59.052453845828637</v>
      </c>
    </row>
    <row r="6" spans="1:7" x14ac:dyDescent="0.35">
      <c r="A6" s="146" t="s">
        <v>263</v>
      </c>
    </row>
    <row r="27" spans="1:1" x14ac:dyDescent="0.35">
      <c r="A27" s="2" t="s">
        <v>23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A9F92-3F32-4941-9485-53DD762456F3}">
  <dimension ref="A1:H23"/>
  <sheetViews>
    <sheetView zoomScale="70" zoomScaleNormal="70" workbookViewId="0"/>
  </sheetViews>
  <sheetFormatPr defaultColWidth="9.1796875" defaultRowHeight="14.5" x14ac:dyDescent="0.35"/>
  <cols>
    <col min="1" max="1" width="16.7265625" style="198" customWidth="1"/>
    <col min="2" max="2" width="12.26953125" style="198" customWidth="1"/>
    <col min="3" max="3" width="17.453125" style="198" customWidth="1"/>
    <col min="4" max="4" width="13.26953125" style="198" customWidth="1"/>
    <col min="5" max="5" width="1.90625" style="198" customWidth="1"/>
    <col min="6" max="7" width="12.54296875" style="198" bestFit="1" customWidth="1"/>
    <col min="8" max="8" width="11.1796875" style="198" bestFit="1" customWidth="1"/>
    <col min="9" max="16384" width="9.1796875" style="198"/>
  </cols>
  <sheetData>
    <row r="1" spans="1:8" x14ac:dyDescent="0.35">
      <c r="A1" s="198" t="s">
        <v>216</v>
      </c>
    </row>
    <row r="2" spans="1:8" x14ac:dyDescent="0.35">
      <c r="B2" s="199"/>
      <c r="C2" s="199"/>
      <c r="E2" s="199"/>
      <c r="F2" s="199"/>
      <c r="G2" s="199"/>
      <c r="H2" s="199"/>
    </row>
    <row r="3" spans="1:8" x14ac:dyDescent="0.35">
      <c r="A3" s="200"/>
      <c r="B3" s="201"/>
      <c r="C3" s="202" t="s">
        <v>69</v>
      </c>
      <c r="D3" s="201"/>
      <c r="E3" s="203"/>
      <c r="F3" s="204" t="s">
        <v>70</v>
      </c>
      <c r="G3" s="204"/>
      <c r="H3" s="204"/>
    </row>
    <row r="4" spans="1:8" ht="37.5" customHeight="1" x14ac:dyDescent="0.35">
      <c r="A4" s="199"/>
      <c r="B4" s="205" t="s">
        <v>71</v>
      </c>
      <c r="C4" s="205" t="s">
        <v>72</v>
      </c>
      <c r="D4" s="206" t="s">
        <v>73</v>
      </c>
      <c r="E4" s="206"/>
      <c r="F4" s="205" t="s">
        <v>71</v>
      </c>
      <c r="G4" s="205" t="s">
        <v>72</v>
      </c>
      <c r="H4" s="206" t="s">
        <v>73</v>
      </c>
    </row>
    <row r="6" spans="1:8" x14ac:dyDescent="0.35">
      <c r="A6" s="207" t="s">
        <v>74</v>
      </c>
      <c r="B6" s="208">
        <v>1059188</v>
      </c>
      <c r="C6" s="208">
        <v>4602272</v>
      </c>
      <c r="D6" s="209">
        <v>4.3450945441224791</v>
      </c>
      <c r="E6" s="209"/>
      <c r="F6" s="208">
        <v>411257</v>
      </c>
      <c r="G6" s="208">
        <v>2160234</v>
      </c>
      <c r="H6" s="209">
        <v>5.2527592235512097</v>
      </c>
    </row>
    <row r="7" spans="1:8" x14ac:dyDescent="0.35">
      <c r="A7" s="207" t="s">
        <v>75</v>
      </c>
      <c r="B7" s="208">
        <v>868278</v>
      </c>
      <c r="C7" s="208">
        <v>3715470</v>
      </c>
      <c r="D7" s="209">
        <v>4.2791248885725537</v>
      </c>
      <c r="E7" s="209"/>
      <c r="F7" s="208">
        <v>207091</v>
      </c>
      <c r="G7" s="208">
        <v>1193361</v>
      </c>
      <c r="H7" s="209">
        <v>5.7624957144443751</v>
      </c>
    </row>
    <row r="8" spans="1:8" x14ac:dyDescent="0.35">
      <c r="A8" s="207" t="s">
        <v>76</v>
      </c>
      <c r="B8" s="208">
        <v>278181</v>
      </c>
      <c r="C8" s="208">
        <v>907187</v>
      </c>
      <c r="D8" s="209">
        <v>3.2611393301483567</v>
      </c>
      <c r="E8" s="209"/>
      <c r="F8" s="208">
        <v>51584</v>
      </c>
      <c r="G8" s="208">
        <v>188817</v>
      </c>
      <c r="H8" s="209">
        <v>3.6603791873449132</v>
      </c>
    </row>
    <row r="9" spans="1:8" x14ac:dyDescent="0.35">
      <c r="A9" s="207"/>
      <c r="B9" s="208"/>
      <c r="C9" s="208"/>
      <c r="D9" s="209"/>
      <c r="E9" s="209"/>
      <c r="F9" s="210"/>
      <c r="G9" s="210"/>
      <c r="H9" s="209"/>
    </row>
    <row r="10" spans="1:8" x14ac:dyDescent="0.35">
      <c r="A10" s="207">
        <v>2020</v>
      </c>
      <c r="B10" s="211">
        <v>2205647</v>
      </c>
      <c r="C10" s="211">
        <v>9224929</v>
      </c>
      <c r="D10" s="212">
        <v>4.1824140490296049</v>
      </c>
      <c r="E10" s="212"/>
      <c r="F10" s="211">
        <v>669932</v>
      </c>
      <c r="G10" s="211">
        <v>3542412</v>
      </c>
      <c r="H10" s="212">
        <v>5.2877187535451355</v>
      </c>
    </row>
    <row r="11" spans="1:8" x14ac:dyDescent="0.35">
      <c r="A11" s="207"/>
      <c r="B11" s="211"/>
      <c r="C11" s="211"/>
      <c r="D11" s="211"/>
      <c r="E11" s="211"/>
      <c r="F11" s="210"/>
      <c r="G11" s="210"/>
      <c r="H11" s="210"/>
    </row>
    <row r="12" spans="1:8" x14ac:dyDescent="0.35">
      <c r="A12" s="207" t="s">
        <v>77</v>
      </c>
      <c r="B12" s="213">
        <v>-41.35062463870085</v>
      </c>
      <c r="C12" s="213">
        <v>-34.377335713551489</v>
      </c>
      <c r="D12" s="213">
        <v>11.889792316101648</v>
      </c>
      <c r="E12" s="213"/>
      <c r="F12" s="213">
        <v>-21.853922149823049</v>
      </c>
      <c r="G12" s="213">
        <v>-2.7387621458511973</v>
      </c>
      <c r="H12" s="213">
        <v>24.460805365842901</v>
      </c>
    </row>
    <row r="13" spans="1:8" x14ac:dyDescent="0.35">
      <c r="A13" s="207" t="s">
        <v>78</v>
      </c>
      <c r="B13" s="213">
        <v>12.891382746658024</v>
      </c>
      <c r="C13" s="213">
        <v>2.9291920927903021</v>
      </c>
      <c r="D13" s="213">
        <v>-8.8245802394183386</v>
      </c>
      <c r="E13" s="213"/>
      <c r="F13" s="214" t="s">
        <v>12</v>
      </c>
      <c r="G13" s="214" t="s">
        <v>12</v>
      </c>
      <c r="H13" s="214" t="s">
        <v>12</v>
      </c>
    </row>
    <row r="14" spans="1:8" x14ac:dyDescent="0.35">
      <c r="A14" s="199"/>
      <c r="B14" s="215"/>
      <c r="C14" s="199"/>
      <c r="D14" s="199"/>
      <c r="E14" s="199"/>
      <c r="F14" s="199"/>
      <c r="G14" s="199"/>
      <c r="H14" s="199"/>
    </row>
    <row r="16" spans="1:8" x14ac:dyDescent="0.35">
      <c r="A16" s="198" t="s">
        <v>79</v>
      </c>
      <c r="B16" s="216"/>
      <c r="C16" s="216"/>
      <c r="D16" s="216"/>
      <c r="E16" s="216"/>
    </row>
    <row r="17" spans="1:8" x14ac:dyDescent="0.35">
      <c r="B17" s="216"/>
      <c r="C17" s="216"/>
      <c r="D17" s="216"/>
      <c r="E17" s="216"/>
    </row>
    <row r="18" spans="1:8" x14ac:dyDescent="0.35">
      <c r="A18" s="198" t="s">
        <v>80</v>
      </c>
    </row>
    <row r="21" spans="1:8" x14ac:dyDescent="0.35">
      <c r="B21" s="217"/>
      <c r="C21" s="217"/>
      <c r="D21" s="218"/>
      <c r="E21" s="218"/>
      <c r="F21" s="217"/>
      <c r="G21" s="217"/>
      <c r="H21" s="218"/>
    </row>
    <row r="22" spans="1:8" x14ac:dyDescent="0.35">
      <c r="B22" s="217"/>
      <c r="C22" s="217"/>
      <c r="D22" s="218"/>
      <c r="E22" s="218"/>
      <c r="F22" s="217"/>
      <c r="G22" s="217"/>
      <c r="H22" s="218"/>
    </row>
    <row r="23" spans="1:8" x14ac:dyDescent="0.35">
      <c r="B23" s="217"/>
      <c r="C23" s="217"/>
      <c r="D23" s="218"/>
      <c r="E23" s="218"/>
      <c r="F23" s="217"/>
      <c r="G23" s="217"/>
      <c r="H23" s="218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1D7F9-738B-4233-9226-D08255AB27FE}">
  <dimension ref="A1:G14"/>
  <sheetViews>
    <sheetView zoomScale="70" zoomScaleNormal="70" workbookViewId="0">
      <selection activeCell="A2" sqref="A2"/>
    </sheetView>
  </sheetViews>
  <sheetFormatPr defaultRowHeight="14.5" x14ac:dyDescent="0.35"/>
  <cols>
    <col min="1" max="1" width="13.90625" style="146" customWidth="1"/>
    <col min="2" max="2" width="14.7265625" style="146" customWidth="1"/>
    <col min="3" max="3" width="12.36328125" style="146" customWidth="1"/>
    <col min="4" max="4" width="14.26953125" style="146" customWidth="1"/>
    <col min="5" max="6" width="8.7265625" style="146"/>
    <col min="7" max="7" width="9" style="146" bestFit="1" customWidth="1"/>
    <col min="8" max="16384" width="8.7265625" style="146"/>
  </cols>
  <sheetData>
    <row r="1" spans="1:7" x14ac:dyDescent="0.35">
      <c r="A1" s="146" t="s">
        <v>217</v>
      </c>
    </row>
    <row r="2" spans="1:7" x14ac:dyDescent="0.35">
      <c r="A2" s="168"/>
      <c r="B2" s="168"/>
      <c r="C2" s="168"/>
      <c r="D2" s="168"/>
      <c r="E2" s="168"/>
    </row>
    <row r="3" spans="1:7" x14ac:dyDescent="0.35">
      <c r="A3" s="159"/>
      <c r="B3" s="265" t="s">
        <v>81</v>
      </c>
      <c r="C3" s="265"/>
      <c r="D3" s="265"/>
      <c r="E3" s="265"/>
    </row>
    <row r="4" spans="1:7" x14ac:dyDescent="0.35">
      <c r="A4" s="168"/>
      <c r="B4" s="169" t="s">
        <v>82</v>
      </c>
      <c r="C4" s="169" t="s">
        <v>83</v>
      </c>
      <c r="D4" s="169" t="s">
        <v>84</v>
      </c>
      <c r="E4" s="89" t="s">
        <v>85</v>
      </c>
    </row>
    <row r="5" spans="1:7" x14ac:dyDescent="0.35">
      <c r="A5" s="159" t="s">
        <v>86</v>
      </c>
      <c r="B5" s="175">
        <v>13132966</v>
      </c>
      <c r="C5" s="175">
        <v>1228249</v>
      </c>
      <c r="D5" s="175">
        <f>SUM(B5:C5)</f>
        <v>14361215</v>
      </c>
      <c r="E5" s="76">
        <v>57.499999999999993</v>
      </c>
    </row>
    <row r="6" spans="1:7" x14ac:dyDescent="0.35">
      <c r="A6" s="159" t="s">
        <v>75</v>
      </c>
      <c r="B6" s="175">
        <v>3316313</v>
      </c>
      <c r="C6" s="175">
        <v>317929</v>
      </c>
      <c r="D6" s="175">
        <f t="shared" ref="D6:D7" si="0">SUM(B6:C6)</f>
        <v>3634242</v>
      </c>
      <c r="E6" s="76">
        <v>14.6</v>
      </c>
    </row>
    <row r="7" spans="1:7" x14ac:dyDescent="0.35">
      <c r="A7" s="159" t="s">
        <v>87</v>
      </c>
      <c r="B7" s="175">
        <v>5445309</v>
      </c>
      <c r="C7" s="175">
        <v>1531198</v>
      </c>
      <c r="D7" s="175">
        <f t="shared" si="0"/>
        <v>6976507</v>
      </c>
      <c r="E7" s="76">
        <v>27.900000000000002</v>
      </c>
    </row>
    <row r="8" spans="1:7" x14ac:dyDescent="0.35">
      <c r="A8" s="168" t="s">
        <v>10</v>
      </c>
      <c r="B8" s="196">
        <f>SUM(B5:B7)</f>
        <v>21894588</v>
      </c>
      <c r="C8" s="196">
        <f>SUM(C5:C7)</f>
        <v>3077376</v>
      </c>
      <c r="D8" s="196">
        <f>SUM(B8:C8)</f>
        <v>24971964</v>
      </c>
      <c r="E8" s="90" t="s">
        <v>12</v>
      </c>
    </row>
    <row r="9" spans="1:7" x14ac:dyDescent="0.35">
      <c r="A9" s="159"/>
      <c r="B9" s="159"/>
      <c r="C9" s="159"/>
      <c r="D9" s="159"/>
      <c r="E9" s="159"/>
    </row>
    <row r="10" spans="1:7" x14ac:dyDescent="0.35">
      <c r="A10" s="146" t="s">
        <v>88</v>
      </c>
    </row>
    <row r="14" spans="1:7" x14ac:dyDescent="0.35">
      <c r="E14" s="197"/>
      <c r="F14" s="197"/>
      <c r="G14" s="197"/>
    </row>
  </sheetData>
  <mergeCells count="1">
    <mergeCell ref="B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D1C7E-BB6E-4162-A079-56A046582C3C}">
  <dimension ref="A1:I31"/>
  <sheetViews>
    <sheetView zoomScale="60" zoomScaleNormal="60" workbookViewId="0">
      <selection activeCell="A10" sqref="A10"/>
    </sheetView>
  </sheetViews>
  <sheetFormatPr defaultColWidth="8.81640625" defaultRowHeight="13" x14ac:dyDescent="0.3"/>
  <cols>
    <col min="1" max="1" width="35.26953125" style="54" customWidth="1"/>
    <col min="2" max="5" width="12.7265625" style="54" customWidth="1"/>
    <col min="6" max="6" width="10.453125" style="54" customWidth="1"/>
    <col min="7" max="8" width="12.7265625" style="54" customWidth="1"/>
    <col min="9" max="9" width="10.453125" style="54" customWidth="1"/>
    <col min="10" max="16384" width="8.81640625" style="54"/>
  </cols>
  <sheetData>
    <row r="1" spans="1:9" ht="14.5" x14ac:dyDescent="0.3">
      <c r="A1" s="52" t="s">
        <v>89</v>
      </c>
      <c r="B1" s="53"/>
      <c r="C1" s="53"/>
      <c r="D1" s="53"/>
      <c r="E1" s="53"/>
      <c r="F1" s="53"/>
      <c r="G1" s="53"/>
      <c r="H1" s="53"/>
    </row>
    <row r="2" spans="1:9" x14ac:dyDescent="0.3">
      <c r="H2" s="55"/>
      <c r="I2" s="55" t="s">
        <v>90</v>
      </c>
    </row>
    <row r="3" spans="1:9" ht="26" x14ac:dyDescent="0.3">
      <c r="A3" s="56"/>
      <c r="B3" s="57" t="s">
        <v>91</v>
      </c>
      <c r="C3" s="57" t="s">
        <v>92</v>
      </c>
      <c r="D3" s="57" t="s">
        <v>93</v>
      </c>
      <c r="E3" s="57" t="s">
        <v>94</v>
      </c>
      <c r="F3" s="57" t="s">
        <v>95</v>
      </c>
      <c r="G3" s="57" t="s">
        <v>96</v>
      </c>
      <c r="H3" s="57" t="s">
        <v>10</v>
      </c>
      <c r="I3" s="57" t="s">
        <v>218</v>
      </c>
    </row>
    <row r="4" spans="1:9" x14ac:dyDescent="0.3">
      <c r="A4" s="58"/>
      <c r="B4" s="59"/>
      <c r="C4" s="59"/>
      <c r="D4" s="59"/>
      <c r="E4" s="59"/>
      <c r="F4" s="59"/>
      <c r="G4" s="59"/>
      <c r="H4" s="59"/>
    </row>
    <row r="5" spans="1:9" x14ac:dyDescent="0.3">
      <c r="A5" s="53"/>
      <c r="B5" s="266" t="s">
        <v>97</v>
      </c>
      <c r="C5" s="266"/>
      <c r="D5" s="266"/>
      <c r="E5" s="266"/>
      <c r="F5" s="266"/>
      <c r="G5" s="266"/>
      <c r="H5" s="266"/>
    </row>
    <row r="6" spans="1:9" x14ac:dyDescent="0.3">
      <c r="A6" s="58"/>
      <c r="B6" s="59"/>
      <c r="C6" s="59"/>
      <c r="D6" s="59"/>
      <c r="E6" s="59"/>
      <c r="F6" s="59"/>
      <c r="G6" s="59"/>
      <c r="H6" s="59"/>
    </row>
    <row r="7" spans="1:9" ht="12.75" customHeight="1" x14ac:dyDescent="0.3">
      <c r="A7" s="58" t="s">
        <v>98</v>
      </c>
      <c r="B7" s="60">
        <v>0</v>
      </c>
      <c r="C7" s="60">
        <v>3287</v>
      </c>
      <c r="D7" s="60">
        <v>5811</v>
      </c>
      <c r="E7" s="60">
        <v>26985</v>
      </c>
      <c r="F7" s="60">
        <v>1175</v>
      </c>
      <c r="G7" s="61" t="s">
        <v>99</v>
      </c>
      <c r="H7" s="62">
        <v>37258</v>
      </c>
      <c r="I7" s="97">
        <v>0.89999999999999991</v>
      </c>
    </row>
    <row r="8" spans="1:9" ht="12.75" customHeight="1" x14ac:dyDescent="0.3">
      <c r="A8" s="58" t="s">
        <v>100</v>
      </c>
      <c r="B8" s="60">
        <v>4636</v>
      </c>
      <c r="C8" s="60">
        <v>54376</v>
      </c>
      <c r="D8" s="60">
        <v>65562</v>
      </c>
      <c r="E8" s="60">
        <v>2694</v>
      </c>
      <c r="F8" s="61" t="s">
        <v>99</v>
      </c>
      <c r="G8" s="60">
        <v>3421</v>
      </c>
      <c r="H8" s="62">
        <v>130689</v>
      </c>
      <c r="I8" s="97">
        <v>-14.000000000000002</v>
      </c>
    </row>
    <row r="9" spans="1:9" ht="12.75" customHeight="1" x14ac:dyDescent="0.3">
      <c r="A9" s="58" t="s">
        <v>101</v>
      </c>
      <c r="B9" s="60">
        <v>216</v>
      </c>
      <c r="C9" s="60">
        <v>258</v>
      </c>
      <c r="D9" s="60">
        <v>23645</v>
      </c>
      <c r="E9" s="60">
        <v>492</v>
      </c>
      <c r="F9" s="61" t="s">
        <v>99</v>
      </c>
      <c r="G9" s="60">
        <v>652</v>
      </c>
      <c r="H9" s="62">
        <v>25263</v>
      </c>
      <c r="I9" s="97">
        <v>-14.099999999999998</v>
      </c>
    </row>
    <row r="10" spans="1:9" ht="12.75" customHeight="1" x14ac:dyDescent="0.3">
      <c r="A10" s="58" t="s">
        <v>102</v>
      </c>
      <c r="B10" s="63">
        <v>327</v>
      </c>
      <c r="C10" s="63">
        <v>881</v>
      </c>
      <c r="D10" s="63">
        <v>180</v>
      </c>
      <c r="E10" s="63">
        <v>159</v>
      </c>
      <c r="F10" s="61" t="s">
        <v>99</v>
      </c>
      <c r="G10" s="63">
        <v>0</v>
      </c>
      <c r="H10" s="62">
        <v>1547</v>
      </c>
      <c r="I10" s="97">
        <v>-166.1</v>
      </c>
    </row>
    <row r="11" spans="1:9" ht="12.75" customHeight="1" x14ac:dyDescent="0.3">
      <c r="A11" s="64" t="s">
        <v>103</v>
      </c>
      <c r="B11" s="62">
        <v>4747</v>
      </c>
      <c r="C11" s="62">
        <v>58286</v>
      </c>
      <c r="D11" s="62">
        <v>47547</v>
      </c>
      <c r="E11" s="62">
        <v>29027</v>
      </c>
      <c r="F11" s="61" t="s">
        <v>99</v>
      </c>
      <c r="G11" s="62">
        <v>2769</v>
      </c>
      <c r="H11" s="62">
        <v>142376</v>
      </c>
      <c r="I11" s="97">
        <v>-9.1999999999999993</v>
      </c>
    </row>
    <row r="12" spans="1:9" x14ac:dyDescent="0.3">
      <c r="A12" s="58"/>
      <c r="B12" s="65"/>
      <c r="C12" s="66"/>
      <c r="D12" s="66"/>
      <c r="E12" s="66"/>
      <c r="F12" s="66"/>
      <c r="G12" s="66"/>
      <c r="H12" s="66"/>
      <c r="I12" s="98"/>
    </row>
    <row r="13" spans="1:9" x14ac:dyDescent="0.3">
      <c r="A13" s="58" t="s">
        <v>104</v>
      </c>
      <c r="B13" s="65">
        <v>-0.11</v>
      </c>
      <c r="C13" s="65">
        <v>-1.61</v>
      </c>
      <c r="D13" s="65">
        <v>-3.62</v>
      </c>
      <c r="E13" s="65">
        <v>-0.01</v>
      </c>
      <c r="F13" s="61" t="s">
        <v>99</v>
      </c>
      <c r="G13" s="65">
        <v>-41.28</v>
      </c>
      <c r="H13" s="65">
        <v>-46.63</v>
      </c>
      <c r="I13" s="99" t="s">
        <v>99</v>
      </c>
    </row>
    <row r="14" spans="1:9" x14ac:dyDescent="0.3">
      <c r="A14" s="58" t="s">
        <v>105</v>
      </c>
      <c r="B14" s="65">
        <v>-10.61</v>
      </c>
      <c r="C14" s="65">
        <v>-17.11</v>
      </c>
      <c r="D14" s="65">
        <v>-2.23</v>
      </c>
      <c r="E14" s="65">
        <v>-25.64</v>
      </c>
      <c r="F14" s="61" t="s">
        <v>99</v>
      </c>
      <c r="G14" s="65">
        <v>55.59</v>
      </c>
      <c r="H14" s="65">
        <v>0</v>
      </c>
      <c r="I14" s="99" t="s">
        <v>99</v>
      </c>
    </row>
    <row r="15" spans="1:9" x14ac:dyDescent="0.3">
      <c r="A15" s="95" t="s">
        <v>106</v>
      </c>
      <c r="B15" s="96">
        <v>2.7300000000000022</v>
      </c>
      <c r="C15" s="96">
        <v>36.57</v>
      </c>
      <c r="D15" s="96">
        <v>53.360000000000007</v>
      </c>
      <c r="E15" s="96">
        <v>7.480000000000004</v>
      </c>
      <c r="F15" s="61" t="s">
        <v>99</v>
      </c>
      <c r="G15" s="96">
        <v>24.51</v>
      </c>
      <c r="H15" s="96">
        <v>124.65000000000003</v>
      </c>
      <c r="I15" s="99" t="s">
        <v>99</v>
      </c>
    </row>
    <row r="16" spans="1:9" x14ac:dyDescent="0.3">
      <c r="A16" s="95"/>
      <c r="B16" s="96"/>
      <c r="C16" s="96"/>
      <c r="D16" s="96"/>
      <c r="E16" s="96"/>
      <c r="F16" s="96"/>
      <c r="G16" s="96"/>
      <c r="H16" s="96"/>
      <c r="I16" s="100"/>
    </row>
    <row r="17" spans="1:9" x14ac:dyDescent="0.3">
      <c r="A17" s="67"/>
      <c r="B17" s="266" t="s">
        <v>107</v>
      </c>
      <c r="C17" s="266"/>
      <c r="D17" s="266"/>
      <c r="E17" s="266"/>
      <c r="F17" s="266"/>
      <c r="G17" s="266"/>
      <c r="H17" s="266"/>
      <c r="I17" s="101"/>
    </row>
    <row r="18" spans="1:9" x14ac:dyDescent="0.3">
      <c r="A18" s="58"/>
      <c r="B18" s="68"/>
      <c r="C18" s="68"/>
      <c r="D18" s="68"/>
      <c r="E18" s="68"/>
      <c r="F18" s="68"/>
      <c r="G18" s="68"/>
      <c r="H18" s="68"/>
      <c r="I18" s="101"/>
    </row>
    <row r="19" spans="1:9" x14ac:dyDescent="0.3">
      <c r="A19" s="58" t="s">
        <v>108</v>
      </c>
      <c r="B19" s="91">
        <v>2.68</v>
      </c>
      <c r="C19" s="91">
        <v>11.47</v>
      </c>
      <c r="D19" s="91">
        <v>3.95</v>
      </c>
      <c r="E19" s="91">
        <v>0.03</v>
      </c>
      <c r="F19" s="61" t="s">
        <v>99</v>
      </c>
      <c r="G19" s="91">
        <v>9.31</v>
      </c>
      <c r="H19" s="91">
        <v>27.440000000000005</v>
      </c>
      <c r="I19" s="102">
        <v>-1.7543859649122602</v>
      </c>
    </row>
    <row r="20" spans="1:9" x14ac:dyDescent="0.3">
      <c r="A20" s="58" t="s">
        <v>109</v>
      </c>
      <c r="B20" s="91" t="s">
        <v>110</v>
      </c>
      <c r="C20" s="91">
        <v>0.9</v>
      </c>
      <c r="D20" s="91">
        <v>36.729999999999997</v>
      </c>
      <c r="E20" s="91">
        <v>1.1499999999999999</v>
      </c>
      <c r="F20" s="61" t="s">
        <v>99</v>
      </c>
      <c r="G20" s="91">
        <v>0.91</v>
      </c>
      <c r="H20" s="91">
        <v>39.689999999999991</v>
      </c>
      <c r="I20" s="102">
        <v>4.1185729275970502</v>
      </c>
    </row>
    <row r="21" spans="1:9" x14ac:dyDescent="0.3">
      <c r="A21" s="58" t="s">
        <v>111</v>
      </c>
      <c r="B21" s="91">
        <v>0</v>
      </c>
      <c r="C21" s="91">
        <v>23.5</v>
      </c>
      <c r="D21" s="91">
        <v>3.01</v>
      </c>
      <c r="E21" s="91">
        <v>6.29</v>
      </c>
      <c r="F21" s="61" t="s">
        <v>99</v>
      </c>
      <c r="G21" s="91">
        <v>13.82</v>
      </c>
      <c r="H21" s="91">
        <v>46.62</v>
      </c>
      <c r="I21" s="102">
        <v>7.3946095369730402</v>
      </c>
    </row>
    <row r="22" spans="1:9" x14ac:dyDescent="0.3">
      <c r="A22" s="58" t="s">
        <v>112</v>
      </c>
      <c r="B22" s="91"/>
      <c r="C22" s="91">
        <v>0.14000000000000001</v>
      </c>
      <c r="D22" s="91">
        <v>2.14</v>
      </c>
      <c r="E22" s="91">
        <v>0.01</v>
      </c>
      <c r="F22" s="61" t="s">
        <v>99</v>
      </c>
      <c r="G22" s="91">
        <v>0.47</v>
      </c>
      <c r="H22" s="91">
        <v>2.76</v>
      </c>
      <c r="I22" s="102">
        <v>1.47058823529411</v>
      </c>
    </row>
    <row r="23" spans="1:9" x14ac:dyDescent="0.3">
      <c r="A23" s="58" t="s">
        <v>113</v>
      </c>
      <c r="B23" s="91">
        <v>0.06</v>
      </c>
      <c r="C23" s="91">
        <v>0.56999999999999995</v>
      </c>
      <c r="D23" s="91">
        <v>4.95</v>
      </c>
      <c r="E23" s="61" t="s">
        <v>99</v>
      </c>
      <c r="F23" s="61" t="s">
        <v>99</v>
      </c>
      <c r="G23" s="91" t="s">
        <v>99</v>
      </c>
      <c r="H23" s="91">
        <v>5.58</v>
      </c>
      <c r="I23" s="102">
        <v>5.2830188679245298</v>
      </c>
    </row>
    <row r="24" spans="1:9" x14ac:dyDescent="0.3">
      <c r="A24" s="58" t="s">
        <v>114</v>
      </c>
      <c r="B24" s="91" t="s">
        <v>110</v>
      </c>
      <c r="C24" s="91" t="s">
        <v>110</v>
      </c>
      <c r="D24" s="91">
        <v>2.58</v>
      </c>
      <c r="E24" s="61" t="s">
        <v>99</v>
      </c>
      <c r="F24" s="61" t="s">
        <v>99</v>
      </c>
      <c r="G24" s="91" t="s">
        <v>99</v>
      </c>
      <c r="H24" s="91">
        <v>2.58</v>
      </c>
      <c r="I24" s="102">
        <v>12.663755458515299</v>
      </c>
    </row>
    <row r="25" spans="1:9" x14ac:dyDescent="0.3">
      <c r="A25" s="64" t="s">
        <v>106</v>
      </c>
      <c r="B25" s="92">
        <v>2.74</v>
      </c>
      <c r="C25" s="92">
        <v>36.580000000000005</v>
      </c>
      <c r="D25" s="92">
        <v>53.36</v>
      </c>
      <c r="E25" s="92">
        <v>7.4799999999999995</v>
      </c>
      <c r="F25" s="61" t="s">
        <v>99</v>
      </c>
      <c r="G25" s="92">
        <v>24.509999999999998</v>
      </c>
      <c r="H25" s="92">
        <v>124.67</v>
      </c>
      <c r="I25" s="102">
        <v>4.0911747516072303</v>
      </c>
    </row>
    <row r="26" spans="1:9" x14ac:dyDescent="0.3">
      <c r="A26" s="69"/>
      <c r="B26" s="93"/>
      <c r="C26" s="93"/>
      <c r="D26" s="93"/>
      <c r="E26" s="93"/>
      <c r="F26" s="93"/>
      <c r="G26" s="93"/>
      <c r="H26" s="93"/>
      <c r="I26" s="94"/>
    </row>
    <row r="27" spans="1:9" x14ac:dyDescent="0.3">
      <c r="A27" s="58"/>
      <c r="B27" s="68"/>
      <c r="C27" s="68"/>
      <c r="D27" s="68"/>
      <c r="E27" s="68"/>
      <c r="F27" s="68"/>
      <c r="G27" s="68"/>
      <c r="H27" s="68"/>
    </row>
    <row r="28" spans="1:9" ht="63.75" customHeight="1" x14ac:dyDescent="0.3">
      <c r="A28" s="267" t="s">
        <v>115</v>
      </c>
      <c r="B28" s="267"/>
      <c r="C28" s="267"/>
      <c r="D28" s="267"/>
      <c r="E28" s="267"/>
      <c r="F28" s="267"/>
      <c r="G28" s="267"/>
      <c r="H28" s="267"/>
    </row>
    <row r="29" spans="1:9" ht="14.5" x14ac:dyDescent="0.3">
      <c r="A29" s="53" t="s">
        <v>116</v>
      </c>
    </row>
    <row r="30" spans="1:9" x14ac:dyDescent="0.3">
      <c r="A30" s="53"/>
    </row>
    <row r="31" spans="1:9" x14ac:dyDescent="0.3">
      <c r="A31" s="52" t="s">
        <v>117</v>
      </c>
    </row>
  </sheetData>
  <mergeCells count="3">
    <mergeCell ref="B5:H5"/>
    <mergeCell ref="B17:H17"/>
    <mergeCell ref="A28:H2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33381-FDE4-4FCB-B915-27B2C2A747B6}">
  <dimension ref="A1:J17"/>
  <sheetViews>
    <sheetView zoomScale="70" zoomScaleNormal="70" workbookViewId="0">
      <selection activeCell="A2" sqref="A2"/>
    </sheetView>
  </sheetViews>
  <sheetFormatPr defaultColWidth="8.26953125" defaultRowHeight="13" x14ac:dyDescent="0.3"/>
  <cols>
    <col min="1" max="1" width="33" style="70" customWidth="1"/>
    <col min="2" max="8" width="10.54296875" style="70" customWidth="1"/>
    <col min="9" max="9" width="12.7265625" style="70" customWidth="1"/>
    <col min="10" max="226" width="8.26953125" style="70"/>
    <col min="227" max="227" width="34.26953125" style="70" customWidth="1"/>
    <col min="228" max="233" width="10.54296875" style="70" customWidth="1"/>
    <col min="234" max="241" width="9.453125" style="70" customWidth="1"/>
    <col min="242" max="482" width="8.26953125" style="70"/>
    <col min="483" max="483" width="34.26953125" style="70" customWidth="1"/>
    <col min="484" max="489" width="10.54296875" style="70" customWidth="1"/>
    <col min="490" max="497" width="9.453125" style="70" customWidth="1"/>
    <col min="498" max="738" width="8.26953125" style="70"/>
    <col min="739" max="739" width="34.26953125" style="70" customWidth="1"/>
    <col min="740" max="745" width="10.54296875" style="70" customWidth="1"/>
    <col min="746" max="753" width="9.453125" style="70" customWidth="1"/>
    <col min="754" max="994" width="8.26953125" style="70"/>
    <col min="995" max="995" width="34.26953125" style="70" customWidth="1"/>
    <col min="996" max="1001" width="10.54296875" style="70" customWidth="1"/>
    <col min="1002" max="1009" width="9.453125" style="70" customWidth="1"/>
    <col min="1010" max="1250" width="8.26953125" style="70"/>
    <col min="1251" max="1251" width="34.26953125" style="70" customWidth="1"/>
    <col min="1252" max="1257" width="10.54296875" style="70" customWidth="1"/>
    <col min="1258" max="1265" width="9.453125" style="70" customWidth="1"/>
    <col min="1266" max="1506" width="8.26953125" style="70"/>
    <col min="1507" max="1507" width="34.26953125" style="70" customWidth="1"/>
    <col min="1508" max="1513" width="10.54296875" style="70" customWidth="1"/>
    <col min="1514" max="1521" width="9.453125" style="70" customWidth="1"/>
    <col min="1522" max="1762" width="8.26953125" style="70"/>
    <col min="1763" max="1763" width="34.26953125" style="70" customWidth="1"/>
    <col min="1764" max="1769" width="10.54296875" style="70" customWidth="1"/>
    <col min="1770" max="1777" width="9.453125" style="70" customWidth="1"/>
    <col min="1778" max="2018" width="8.26953125" style="70"/>
    <col min="2019" max="2019" width="34.26953125" style="70" customWidth="1"/>
    <col min="2020" max="2025" width="10.54296875" style="70" customWidth="1"/>
    <col min="2026" max="2033" width="9.453125" style="70" customWidth="1"/>
    <col min="2034" max="2274" width="8.26953125" style="70"/>
    <col min="2275" max="2275" width="34.26953125" style="70" customWidth="1"/>
    <col min="2276" max="2281" width="10.54296875" style="70" customWidth="1"/>
    <col min="2282" max="2289" width="9.453125" style="70" customWidth="1"/>
    <col min="2290" max="2530" width="8.26953125" style="70"/>
    <col min="2531" max="2531" width="34.26953125" style="70" customWidth="1"/>
    <col min="2532" max="2537" width="10.54296875" style="70" customWidth="1"/>
    <col min="2538" max="2545" width="9.453125" style="70" customWidth="1"/>
    <col min="2546" max="2786" width="8.26953125" style="70"/>
    <col min="2787" max="2787" width="34.26953125" style="70" customWidth="1"/>
    <col min="2788" max="2793" width="10.54296875" style="70" customWidth="1"/>
    <col min="2794" max="2801" width="9.453125" style="70" customWidth="1"/>
    <col min="2802" max="3042" width="8.26953125" style="70"/>
    <col min="3043" max="3043" width="34.26953125" style="70" customWidth="1"/>
    <col min="3044" max="3049" width="10.54296875" style="70" customWidth="1"/>
    <col min="3050" max="3057" width="9.453125" style="70" customWidth="1"/>
    <col min="3058" max="3298" width="8.26953125" style="70"/>
    <col min="3299" max="3299" width="34.26953125" style="70" customWidth="1"/>
    <col min="3300" max="3305" width="10.54296875" style="70" customWidth="1"/>
    <col min="3306" max="3313" width="9.453125" style="70" customWidth="1"/>
    <col min="3314" max="3554" width="8.26953125" style="70"/>
    <col min="3555" max="3555" width="34.26953125" style="70" customWidth="1"/>
    <col min="3556" max="3561" width="10.54296875" style="70" customWidth="1"/>
    <col min="3562" max="3569" width="9.453125" style="70" customWidth="1"/>
    <col min="3570" max="3810" width="8.26953125" style="70"/>
    <col min="3811" max="3811" width="34.26953125" style="70" customWidth="1"/>
    <col min="3812" max="3817" width="10.54296875" style="70" customWidth="1"/>
    <col min="3818" max="3825" width="9.453125" style="70" customWidth="1"/>
    <col min="3826" max="4066" width="8.26953125" style="70"/>
    <col min="4067" max="4067" width="34.26953125" style="70" customWidth="1"/>
    <col min="4068" max="4073" width="10.54296875" style="70" customWidth="1"/>
    <col min="4074" max="4081" width="9.453125" style="70" customWidth="1"/>
    <col min="4082" max="4322" width="8.26953125" style="70"/>
    <col min="4323" max="4323" width="34.26953125" style="70" customWidth="1"/>
    <col min="4324" max="4329" width="10.54296875" style="70" customWidth="1"/>
    <col min="4330" max="4337" width="9.453125" style="70" customWidth="1"/>
    <col min="4338" max="4578" width="8.26953125" style="70"/>
    <col min="4579" max="4579" width="34.26953125" style="70" customWidth="1"/>
    <col min="4580" max="4585" width="10.54296875" style="70" customWidth="1"/>
    <col min="4586" max="4593" width="9.453125" style="70" customWidth="1"/>
    <col min="4594" max="4834" width="8.26953125" style="70"/>
    <col min="4835" max="4835" width="34.26953125" style="70" customWidth="1"/>
    <col min="4836" max="4841" width="10.54296875" style="70" customWidth="1"/>
    <col min="4842" max="4849" width="9.453125" style="70" customWidth="1"/>
    <col min="4850" max="5090" width="8.26953125" style="70"/>
    <col min="5091" max="5091" width="34.26953125" style="70" customWidth="1"/>
    <col min="5092" max="5097" width="10.54296875" style="70" customWidth="1"/>
    <col min="5098" max="5105" width="9.453125" style="70" customWidth="1"/>
    <col min="5106" max="5346" width="8.26953125" style="70"/>
    <col min="5347" max="5347" width="34.26953125" style="70" customWidth="1"/>
    <col min="5348" max="5353" width="10.54296875" style="70" customWidth="1"/>
    <col min="5354" max="5361" width="9.453125" style="70" customWidth="1"/>
    <col min="5362" max="5602" width="8.26953125" style="70"/>
    <col min="5603" max="5603" width="34.26953125" style="70" customWidth="1"/>
    <col min="5604" max="5609" width="10.54296875" style="70" customWidth="1"/>
    <col min="5610" max="5617" width="9.453125" style="70" customWidth="1"/>
    <col min="5618" max="5858" width="8.26953125" style="70"/>
    <col min="5859" max="5859" width="34.26953125" style="70" customWidth="1"/>
    <col min="5860" max="5865" width="10.54296875" style="70" customWidth="1"/>
    <col min="5866" max="5873" width="9.453125" style="70" customWidth="1"/>
    <col min="5874" max="6114" width="8.26953125" style="70"/>
    <col min="6115" max="6115" width="34.26953125" style="70" customWidth="1"/>
    <col min="6116" max="6121" width="10.54296875" style="70" customWidth="1"/>
    <col min="6122" max="6129" width="9.453125" style="70" customWidth="1"/>
    <col min="6130" max="6370" width="8.26953125" style="70"/>
    <col min="6371" max="6371" width="34.26953125" style="70" customWidth="1"/>
    <col min="6372" max="6377" width="10.54296875" style="70" customWidth="1"/>
    <col min="6378" max="6385" width="9.453125" style="70" customWidth="1"/>
    <col min="6386" max="6626" width="8.26953125" style="70"/>
    <col min="6627" max="6627" width="34.26953125" style="70" customWidth="1"/>
    <col min="6628" max="6633" width="10.54296875" style="70" customWidth="1"/>
    <col min="6634" max="6641" width="9.453125" style="70" customWidth="1"/>
    <col min="6642" max="6882" width="8.26953125" style="70"/>
    <col min="6883" max="6883" width="34.26953125" style="70" customWidth="1"/>
    <col min="6884" max="6889" width="10.54296875" style="70" customWidth="1"/>
    <col min="6890" max="6897" width="9.453125" style="70" customWidth="1"/>
    <col min="6898" max="7138" width="8.26953125" style="70"/>
    <col min="7139" max="7139" width="34.26953125" style="70" customWidth="1"/>
    <col min="7140" max="7145" width="10.54296875" style="70" customWidth="1"/>
    <col min="7146" max="7153" width="9.453125" style="70" customWidth="1"/>
    <col min="7154" max="7394" width="8.26953125" style="70"/>
    <col min="7395" max="7395" width="34.26953125" style="70" customWidth="1"/>
    <col min="7396" max="7401" width="10.54296875" style="70" customWidth="1"/>
    <col min="7402" max="7409" width="9.453125" style="70" customWidth="1"/>
    <col min="7410" max="7650" width="8.26953125" style="70"/>
    <col min="7651" max="7651" width="34.26953125" style="70" customWidth="1"/>
    <col min="7652" max="7657" width="10.54296875" style="70" customWidth="1"/>
    <col min="7658" max="7665" width="9.453125" style="70" customWidth="1"/>
    <col min="7666" max="7906" width="8.26953125" style="70"/>
    <col min="7907" max="7907" width="34.26953125" style="70" customWidth="1"/>
    <col min="7908" max="7913" width="10.54296875" style="70" customWidth="1"/>
    <col min="7914" max="7921" width="9.453125" style="70" customWidth="1"/>
    <col min="7922" max="8162" width="8.26953125" style="70"/>
    <col min="8163" max="8163" width="34.26953125" style="70" customWidth="1"/>
    <col min="8164" max="8169" width="10.54296875" style="70" customWidth="1"/>
    <col min="8170" max="8177" width="9.453125" style="70" customWidth="1"/>
    <col min="8178" max="8418" width="8.26953125" style="70"/>
    <col min="8419" max="8419" width="34.26953125" style="70" customWidth="1"/>
    <col min="8420" max="8425" width="10.54296875" style="70" customWidth="1"/>
    <col min="8426" max="8433" width="9.453125" style="70" customWidth="1"/>
    <col min="8434" max="8674" width="8.26953125" style="70"/>
    <col min="8675" max="8675" width="34.26953125" style="70" customWidth="1"/>
    <col min="8676" max="8681" width="10.54296875" style="70" customWidth="1"/>
    <col min="8682" max="8689" width="9.453125" style="70" customWidth="1"/>
    <col min="8690" max="8930" width="8.26953125" style="70"/>
    <col min="8931" max="8931" width="34.26953125" style="70" customWidth="1"/>
    <col min="8932" max="8937" width="10.54296875" style="70" customWidth="1"/>
    <col min="8938" max="8945" width="9.453125" style="70" customWidth="1"/>
    <col min="8946" max="9186" width="8.26953125" style="70"/>
    <col min="9187" max="9187" width="34.26953125" style="70" customWidth="1"/>
    <col min="9188" max="9193" width="10.54296875" style="70" customWidth="1"/>
    <col min="9194" max="9201" width="9.453125" style="70" customWidth="1"/>
    <col min="9202" max="9442" width="8.26953125" style="70"/>
    <col min="9443" max="9443" width="34.26953125" style="70" customWidth="1"/>
    <col min="9444" max="9449" width="10.54296875" style="70" customWidth="1"/>
    <col min="9450" max="9457" width="9.453125" style="70" customWidth="1"/>
    <col min="9458" max="9698" width="8.26953125" style="70"/>
    <col min="9699" max="9699" width="34.26953125" style="70" customWidth="1"/>
    <col min="9700" max="9705" width="10.54296875" style="70" customWidth="1"/>
    <col min="9706" max="9713" width="9.453125" style="70" customWidth="1"/>
    <col min="9714" max="9954" width="8.26953125" style="70"/>
    <col min="9955" max="9955" width="34.26953125" style="70" customWidth="1"/>
    <col min="9956" max="9961" width="10.54296875" style="70" customWidth="1"/>
    <col min="9962" max="9969" width="9.453125" style="70" customWidth="1"/>
    <col min="9970" max="10210" width="8.26953125" style="70"/>
    <col min="10211" max="10211" width="34.26953125" style="70" customWidth="1"/>
    <col min="10212" max="10217" width="10.54296875" style="70" customWidth="1"/>
    <col min="10218" max="10225" width="9.453125" style="70" customWidth="1"/>
    <col min="10226" max="10466" width="8.26953125" style="70"/>
    <col min="10467" max="10467" width="34.26953125" style="70" customWidth="1"/>
    <col min="10468" max="10473" width="10.54296875" style="70" customWidth="1"/>
    <col min="10474" max="10481" width="9.453125" style="70" customWidth="1"/>
    <col min="10482" max="10722" width="8.26953125" style="70"/>
    <col min="10723" max="10723" width="34.26953125" style="70" customWidth="1"/>
    <col min="10724" max="10729" width="10.54296875" style="70" customWidth="1"/>
    <col min="10730" max="10737" width="9.453125" style="70" customWidth="1"/>
    <col min="10738" max="10978" width="8.26953125" style="70"/>
    <col min="10979" max="10979" width="34.26953125" style="70" customWidth="1"/>
    <col min="10980" max="10985" width="10.54296875" style="70" customWidth="1"/>
    <col min="10986" max="10993" width="9.453125" style="70" customWidth="1"/>
    <col min="10994" max="11234" width="8.26953125" style="70"/>
    <col min="11235" max="11235" width="34.26953125" style="70" customWidth="1"/>
    <col min="11236" max="11241" width="10.54296875" style="70" customWidth="1"/>
    <col min="11242" max="11249" width="9.453125" style="70" customWidth="1"/>
    <col min="11250" max="11490" width="8.26953125" style="70"/>
    <col min="11491" max="11491" width="34.26953125" style="70" customWidth="1"/>
    <col min="11492" max="11497" width="10.54296875" style="70" customWidth="1"/>
    <col min="11498" max="11505" width="9.453125" style="70" customWidth="1"/>
    <col min="11506" max="11746" width="8.26953125" style="70"/>
    <col min="11747" max="11747" width="34.26953125" style="70" customWidth="1"/>
    <col min="11748" max="11753" width="10.54296875" style="70" customWidth="1"/>
    <col min="11754" max="11761" width="9.453125" style="70" customWidth="1"/>
    <col min="11762" max="12002" width="8.26953125" style="70"/>
    <col min="12003" max="12003" width="34.26953125" style="70" customWidth="1"/>
    <col min="12004" max="12009" width="10.54296875" style="70" customWidth="1"/>
    <col min="12010" max="12017" width="9.453125" style="70" customWidth="1"/>
    <col min="12018" max="12258" width="8.26953125" style="70"/>
    <col min="12259" max="12259" width="34.26953125" style="70" customWidth="1"/>
    <col min="12260" max="12265" width="10.54296875" style="70" customWidth="1"/>
    <col min="12266" max="12273" width="9.453125" style="70" customWidth="1"/>
    <col min="12274" max="12514" width="8.26953125" style="70"/>
    <col min="12515" max="12515" width="34.26953125" style="70" customWidth="1"/>
    <col min="12516" max="12521" width="10.54296875" style="70" customWidth="1"/>
    <col min="12522" max="12529" width="9.453125" style="70" customWidth="1"/>
    <col min="12530" max="12770" width="8.26953125" style="70"/>
    <col min="12771" max="12771" width="34.26953125" style="70" customWidth="1"/>
    <col min="12772" max="12777" width="10.54296875" style="70" customWidth="1"/>
    <col min="12778" max="12785" width="9.453125" style="70" customWidth="1"/>
    <col min="12786" max="13026" width="8.26953125" style="70"/>
    <col min="13027" max="13027" width="34.26953125" style="70" customWidth="1"/>
    <col min="13028" max="13033" width="10.54296875" style="70" customWidth="1"/>
    <col min="13034" max="13041" width="9.453125" style="70" customWidth="1"/>
    <col min="13042" max="13282" width="8.26953125" style="70"/>
    <col min="13283" max="13283" width="34.26953125" style="70" customWidth="1"/>
    <col min="13284" max="13289" width="10.54296875" style="70" customWidth="1"/>
    <col min="13290" max="13297" width="9.453125" style="70" customWidth="1"/>
    <col min="13298" max="13538" width="8.26953125" style="70"/>
    <col min="13539" max="13539" width="34.26953125" style="70" customWidth="1"/>
    <col min="13540" max="13545" width="10.54296875" style="70" customWidth="1"/>
    <col min="13546" max="13553" width="9.453125" style="70" customWidth="1"/>
    <col min="13554" max="13794" width="8.26953125" style="70"/>
    <col min="13795" max="13795" width="34.26953125" style="70" customWidth="1"/>
    <col min="13796" max="13801" width="10.54296875" style="70" customWidth="1"/>
    <col min="13802" max="13809" width="9.453125" style="70" customWidth="1"/>
    <col min="13810" max="14050" width="8.26953125" style="70"/>
    <col min="14051" max="14051" width="34.26953125" style="70" customWidth="1"/>
    <col min="14052" max="14057" width="10.54296875" style="70" customWidth="1"/>
    <col min="14058" max="14065" width="9.453125" style="70" customWidth="1"/>
    <col min="14066" max="14306" width="8.26953125" style="70"/>
    <col min="14307" max="14307" width="34.26953125" style="70" customWidth="1"/>
    <col min="14308" max="14313" width="10.54296875" style="70" customWidth="1"/>
    <col min="14314" max="14321" width="9.453125" style="70" customWidth="1"/>
    <col min="14322" max="14562" width="8.26953125" style="70"/>
    <col min="14563" max="14563" width="34.26953125" style="70" customWidth="1"/>
    <col min="14564" max="14569" width="10.54296875" style="70" customWidth="1"/>
    <col min="14570" max="14577" width="9.453125" style="70" customWidth="1"/>
    <col min="14578" max="14818" width="8.26953125" style="70"/>
    <col min="14819" max="14819" width="34.26953125" style="70" customWidth="1"/>
    <col min="14820" max="14825" width="10.54296875" style="70" customWidth="1"/>
    <col min="14826" max="14833" width="9.453125" style="70" customWidth="1"/>
    <col min="14834" max="15074" width="8.26953125" style="70"/>
    <col min="15075" max="15075" width="34.26953125" style="70" customWidth="1"/>
    <col min="15076" max="15081" width="10.54296875" style="70" customWidth="1"/>
    <col min="15082" max="15089" width="9.453125" style="70" customWidth="1"/>
    <col min="15090" max="15330" width="8.26953125" style="70"/>
    <col min="15331" max="15331" width="34.26953125" style="70" customWidth="1"/>
    <col min="15332" max="15337" width="10.54296875" style="70" customWidth="1"/>
    <col min="15338" max="15345" width="9.453125" style="70" customWidth="1"/>
    <col min="15346" max="15586" width="8.26953125" style="70"/>
    <col min="15587" max="15587" width="34.26953125" style="70" customWidth="1"/>
    <col min="15588" max="15593" width="10.54296875" style="70" customWidth="1"/>
    <col min="15594" max="15601" width="9.453125" style="70" customWidth="1"/>
    <col min="15602" max="15842" width="8.26953125" style="70"/>
    <col min="15843" max="15843" width="34.26953125" style="70" customWidth="1"/>
    <col min="15844" max="15849" width="10.54296875" style="70" customWidth="1"/>
    <col min="15850" max="15857" width="9.453125" style="70" customWidth="1"/>
    <col min="15858" max="16098" width="8.26953125" style="70"/>
    <col min="16099" max="16099" width="34.26953125" style="70" customWidth="1"/>
    <col min="16100" max="16105" width="10.54296875" style="70" customWidth="1"/>
    <col min="16106" max="16113" width="9.453125" style="70" customWidth="1"/>
    <col min="16114" max="16384" width="8.26953125" style="70"/>
  </cols>
  <sheetData>
    <row r="1" spans="1:10" x14ac:dyDescent="0.3">
      <c r="A1" s="117" t="s">
        <v>118</v>
      </c>
      <c r="B1" s="104"/>
      <c r="C1" s="104"/>
      <c r="D1" s="104"/>
      <c r="E1" s="104"/>
      <c r="F1" s="104"/>
      <c r="G1" s="104"/>
      <c r="H1" s="104"/>
      <c r="I1" s="104"/>
    </row>
    <row r="2" spans="1:10" x14ac:dyDescent="0.3">
      <c r="A2" s="103"/>
      <c r="B2" s="104"/>
      <c r="C2" s="104"/>
      <c r="D2" s="104"/>
      <c r="E2" s="104"/>
      <c r="F2" s="104"/>
      <c r="G2" s="104"/>
      <c r="H2" s="104"/>
      <c r="I2" s="104"/>
    </row>
    <row r="3" spans="1:10" x14ac:dyDescent="0.3">
      <c r="A3" s="71"/>
      <c r="B3" s="108">
        <v>2014</v>
      </c>
      <c r="C3" s="108">
        <v>2015</v>
      </c>
      <c r="D3" s="108">
        <v>2016</v>
      </c>
      <c r="E3" s="108">
        <v>2017</v>
      </c>
      <c r="F3" s="108">
        <v>2018</v>
      </c>
      <c r="G3" s="108">
        <v>2019</v>
      </c>
      <c r="H3" s="108" t="s">
        <v>119</v>
      </c>
      <c r="I3" s="109" t="s">
        <v>218</v>
      </c>
    </row>
    <row r="4" spans="1:10" ht="14.5" x14ac:dyDescent="0.3">
      <c r="A4" s="104" t="s">
        <v>120</v>
      </c>
      <c r="B4" s="105">
        <v>58.5</v>
      </c>
      <c r="C4" s="105">
        <v>45.5</v>
      </c>
      <c r="D4" s="105">
        <v>42.4</v>
      </c>
      <c r="E4" s="105">
        <v>36.200000000000003</v>
      </c>
      <c r="F4" s="105">
        <v>48.8</v>
      </c>
      <c r="G4" s="105">
        <v>46.3</v>
      </c>
      <c r="H4" s="105">
        <v>46.7</v>
      </c>
      <c r="I4" s="112">
        <v>0.86393088552916275</v>
      </c>
      <c r="J4" s="110"/>
    </row>
    <row r="5" spans="1:10" ht="14.5" x14ac:dyDescent="0.3">
      <c r="A5" s="104" t="s">
        <v>121</v>
      </c>
      <c r="B5" s="105">
        <v>15.2</v>
      </c>
      <c r="C5" s="105">
        <v>14.8</v>
      </c>
      <c r="D5" s="105">
        <v>17.7</v>
      </c>
      <c r="E5" s="105">
        <v>17.7</v>
      </c>
      <c r="F5" s="105">
        <v>17.7</v>
      </c>
      <c r="G5" s="105">
        <v>20.2</v>
      </c>
      <c r="H5" s="105">
        <v>18.7</v>
      </c>
      <c r="I5" s="112">
        <v>-7.4257425742574217</v>
      </c>
      <c r="J5" s="110"/>
    </row>
    <row r="6" spans="1:10" x14ac:dyDescent="0.3">
      <c r="A6" s="104" t="s">
        <v>122</v>
      </c>
      <c r="B6" s="105">
        <v>22.3</v>
      </c>
      <c r="C6" s="105">
        <v>22.9</v>
      </c>
      <c r="D6" s="105">
        <v>22.1</v>
      </c>
      <c r="E6" s="105">
        <v>24.4</v>
      </c>
      <c r="F6" s="105">
        <v>22.7</v>
      </c>
      <c r="G6" s="105">
        <v>23.7</v>
      </c>
      <c r="H6" s="105">
        <v>24.9</v>
      </c>
      <c r="I6" s="112">
        <v>5.0632911392405111</v>
      </c>
      <c r="J6" s="110"/>
    </row>
    <row r="7" spans="1:10" x14ac:dyDescent="0.3">
      <c r="A7" s="104" t="s">
        <v>123</v>
      </c>
      <c r="B7" s="105">
        <v>5.9</v>
      </c>
      <c r="C7" s="105">
        <v>6.2</v>
      </c>
      <c r="D7" s="105">
        <v>6.3</v>
      </c>
      <c r="E7" s="105">
        <v>6.2</v>
      </c>
      <c r="F7" s="105">
        <v>6.1</v>
      </c>
      <c r="G7" s="105">
        <v>6.1</v>
      </c>
      <c r="H7" s="105">
        <v>6</v>
      </c>
      <c r="I7" s="112">
        <v>-1.6393442622950727</v>
      </c>
      <c r="J7" s="110"/>
    </row>
    <row r="8" spans="1:10" ht="14.5" x14ac:dyDescent="0.3">
      <c r="A8" s="104" t="s">
        <v>124</v>
      </c>
      <c r="B8" s="105">
        <v>18.7</v>
      </c>
      <c r="C8" s="105">
        <v>19.399999999999999</v>
      </c>
      <c r="D8" s="105">
        <v>19.5</v>
      </c>
      <c r="E8" s="105">
        <v>19.399999999999999</v>
      </c>
      <c r="F8" s="105">
        <v>19.2</v>
      </c>
      <c r="G8" s="105">
        <v>19.600000000000001</v>
      </c>
      <c r="H8" s="105">
        <v>19.7</v>
      </c>
      <c r="I8" s="112">
        <v>0.51020408163264808</v>
      </c>
      <c r="J8" s="110"/>
    </row>
    <row r="9" spans="1:10" x14ac:dyDescent="0.3">
      <c r="A9" s="106" t="s">
        <v>125</v>
      </c>
      <c r="B9" s="107">
        <f t="shared" ref="B9:H9" si="0">SUM(B4:B8)</f>
        <v>120.60000000000001</v>
      </c>
      <c r="C9" s="107">
        <f t="shared" si="0"/>
        <v>108.79999999999998</v>
      </c>
      <c r="D9" s="107">
        <f t="shared" si="0"/>
        <v>107.99999999999999</v>
      </c>
      <c r="E9" s="107">
        <f t="shared" si="0"/>
        <v>103.9</v>
      </c>
      <c r="F9" s="107">
        <f t="shared" si="0"/>
        <v>114.5</v>
      </c>
      <c r="G9" s="107">
        <f t="shared" si="0"/>
        <v>115.9</v>
      </c>
      <c r="H9" s="107">
        <f t="shared" si="0"/>
        <v>116.00000000000001</v>
      </c>
      <c r="I9" s="112">
        <v>8.6281276962907327E-2</v>
      </c>
      <c r="J9" s="110"/>
    </row>
    <row r="10" spans="1:10" x14ac:dyDescent="0.3">
      <c r="A10" s="106" t="s">
        <v>220</v>
      </c>
      <c r="B10" s="107">
        <v>321.8</v>
      </c>
      <c r="C10" s="107">
        <v>327.9</v>
      </c>
      <c r="D10" s="107">
        <v>325</v>
      </c>
      <c r="E10" s="107">
        <v>331.8</v>
      </c>
      <c r="F10" s="107">
        <v>331.9</v>
      </c>
      <c r="G10" s="107">
        <v>330.2</v>
      </c>
      <c r="H10" s="107">
        <v>311.8</v>
      </c>
      <c r="I10" s="111" t="s">
        <v>12</v>
      </c>
    </row>
    <row r="11" spans="1:10" x14ac:dyDescent="0.3">
      <c r="A11" s="113" t="s">
        <v>219</v>
      </c>
      <c r="B11" s="114">
        <v>37.47669359850839</v>
      </c>
      <c r="C11" s="114">
        <v>33.180847819457149</v>
      </c>
      <c r="D11" s="114">
        <v>33.230769230769226</v>
      </c>
      <c r="E11" s="114">
        <v>31.314044605183845</v>
      </c>
      <c r="F11" s="114">
        <v>34.49834287435975</v>
      </c>
      <c r="G11" s="114">
        <v>35.099939430648099</v>
      </c>
      <c r="H11" s="114">
        <v>37.203335471456064</v>
      </c>
      <c r="I11" s="115" t="s">
        <v>12</v>
      </c>
    </row>
    <row r="13" spans="1:10" ht="14.5" x14ac:dyDescent="0.3">
      <c r="A13" s="72" t="s">
        <v>126</v>
      </c>
    </row>
    <row r="14" spans="1:10" ht="14.5" x14ac:dyDescent="0.3">
      <c r="A14" s="73" t="s">
        <v>127</v>
      </c>
    </row>
    <row r="15" spans="1:10" x14ac:dyDescent="0.3">
      <c r="A15" s="70" t="s">
        <v>128</v>
      </c>
    </row>
    <row r="16" spans="1:10" x14ac:dyDescent="0.3">
      <c r="A16" s="70" t="s">
        <v>221</v>
      </c>
    </row>
    <row r="17" spans="1:8" x14ac:dyDescent="0.3">
      <c r="A17" s="116" t="s">
        <v>129</v>
      </c>
      <c r="B17" s="74"/>
      <c r="C17" s="74"/>
      <c r="D17" s="74"/>
      <c r="E17" s="74"/>
      <c r="F17" s="74"/>
      <c r="G17" s="74"/>
      <c r="H17" s="7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20</vt:i4>
      </vt:variant>
      <vt:variant>
        <vt:lpstr>Intervalli denominati</vt:lpstr>
      </vt:variant>
      <vt:variant>
        <vt:i4>1</vt:i4>
      </vt:variant>
    </vt:vector>
  </HeadingPairs>
  <TitlesOfParts>
    <vt:vector size="21" baseType="lpstr">
      <vt:lpstr>t1</vt:lpstr>
      <vt:lpstr>f1</vt:lpstr>
      <vt:lpstr>t2</vt:lpstr>
      <vt:lpstr>f2</vt:lpstr>
      <vt:lpstr>f3</vt:lpstr>
      <vt:lpstr>t3</vt:lpstr>
      <vt:lpstr>t4</vt:lpstr>
      <vt:lpstr>t5</vt:lpstr>
      <vt:lpstr>t6</vt:lpstr>
      <vt:lpstr>t7</vt:lpstr>
      <vt:lpstr>f4</vt:lpstr>
      <vt:lpstr>t8</vt:lpstr>
      <vt:lpstr>f5</vt:lpstr>
      <vt:lpstr>t9</vt:lpstr>
      <vt:lpstr>f6</vt:lpstr>
      <vt:lpstr>f7</vt:lpstr>
      <vt:lpstr>t10</vt:lpstr>
      <vt:lpstr>t11</vt:lpstr>
      <vt:lpstr>t12</vt:lpstr>
      <vt:lpstr>t13</vt:lpstr>
      <vt:lpstr>'t8'!_Ref518998447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amato</dc:creator>
  <cp:lastModifiedBy>marco amato</cp:lastModifiedBy>
  <dcterms:created xsi:type="dcterms:W3CDTF">2021-10-27T09:21:46Z</dcterms:created>
  <dcterms:modified xsi:type="dcterms:W3CDTF">2021-12-14T15:44:59Z</dcterms:modified>
</cp:coreProperties>
</file>